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関東学連\2016(H28)\2016秋リーグ戦\"/>
    </mc:Choice>
  </mc:AlternateContent>
  <bookViews>
    <workbookView xWindow="0" yWindow="0" windowWidth="15345" windowHeight="6735"/>
  </bookViews>
  <sheets>
    <sheet name="説明 " sheetId="5" r:id="rId1"/>
    <sheet name="入力①" sheetId="8" r:id="rId2"/>
    <sheet name="入力②" sheetId="2" r:id="rId3"/>
    <sheet name="印刷①" sheetId="9" r:id="rId4"/>
    <sheet name="印刷②" sheetId="4" r:id="rId5"/>
    <sheet name="情報処理①" sheetId="6" r:id="rId6"/>
    <sheet name="情報処理②" sheetId="10" r:id="rId7"/>
    <sheet name="納入書" sheetId="11" r:id="rId8"/>
  </sheets>
  <calcPr calcId="152511"/>
</workbook>
</file>

<file path=xl/calcChain.xml><?xml version="1.0" encoding="utf-8"?>
<calcChain xmlns="http://schemas.openxmlformats.org/spreadsheetml/2006/main">
  <c r="D40" i="9" l="1"/>
  <c r="L14" i="2" l="1"/>
  <c r="L15" i="2"/>
  <c r="L16" i="2"/>
  <c r="L17" i="2"/>
  <c r="L18" i="2"/>
  <c r="L19" i="2"/>
  <c r="K40" i="2"/>
  <c r="K41" i="2"/>
  <c r="K42" i="2"/>
  <c r="K43" i="2"/>
  <c r="K44" i="2"/>
  <c r="K45" i="2"/>
  <c r="K46" i="2"/>
  <c r="K47" i="2"/>
  <c r="K48" i="2"/>
  <c r="K49" i="2"/>
  <c r="K50" i="2"/>
  <c r="K51" i="2"/>
  <c r="K52" i="2"/>
  <c r="K53" i="2"/>
  <c r="K54" i="2"/>
  <c r="K55" i="2"/>
  <c r="K56" i="2"/>
  <c r="K57" i="2"/>
  <c r="D40" i="2"/>
  <c r="D41" i="2"/>
  <c r="D42" i="2"/>
  <c r="D43" i="2"/>
  <c r="D44" i="2"/>
  <c r="D45" i="2"/>
  <c r="D46" i="2"/>
  <c r="D47" i="2"/>
  <c r="D48" i="2"/>
  <c r="D49" i="2"/>
  <c r="D50" i="2"/>
  <c r="D51" i="2"/>
  <c r="D52" i="2"/>
  <c r="D53" i="2"/>
  <c r="D54" i="2"/>
  <c r="D55" i="2"/>
  <c r="D56" i="2"/>
  <c r="D57" i="2"/>
  <c r="P40" i="2"/>
  <c r="P41" i="2"/>
  <c r="P42" i="2"/>
  <c r="P43" i="2"/>
  <c r="P44" i="2"/>
  <c r="P45" i="2"/>
  <c r="P46" i="2"/>
  <c r="P47" i="2"/>
  <c r="P48" i="2"/>
  <c r="P49" i="2"/>
  <c r="P50" i="2"/>
  <c r="P51" i="2"/>
  <c r="P52" i="2"/>
  <c r="P53" i="2"/>
  <c r="P54" i="2"/>
  <c r="P55" i="2"/>
  <c r="P56" i="2"/>
  <c r="P57" i="2"/>
  <c r="S40" i="2"/>
  <c r="S41" i="2"/>
  <c r="S42" i="2"/>
  <c r="S43" i="2"/>
  <c r="S44" i="2"/>
  <c r="S45" i="2"/>
  <c r="S46" i="2"/>
  <c r="S47" i="2"/>
  <c r="S48" i="2"/>
  <c r="S49" i="2"/>
  <c r="S50" i="2"/>
  <c r="S51" i="2"/>
  <c r="S52" i="2"/>
  <c r="S53" i="2"/>
  <c r="S54" i="2"/>
  <c r="S55" i="2"/>
  <c r="S56" i="2"/>
  <c r="S57" i="2"/>
  <c r="R17" i="2"/>
  <c r="R18" i="2"/>
  <c r="Q17" i="2"/>
  <c r="Q18" i="2"/>
  <c r="R14" i="2"/>
  <c r="Q14" i="2"/>
  <c r="L9" i="2" l="1"/>
  <c r="L10" i="2"/>
  <c r="L11" i="2"/>
  <c r="L12" i="2"/>
  <c r="L13"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8" i="2"/>
  <c r="Q9" i="2"/>
  <c r="R9" i="2"/>
  <c r="Q10" i="2"/>
  <c r="R10" i="2"/>
  <c r="Q11" i="2"/>
  <c r="R11" i="2"/>
  <c r="Q12" i="2"/>
  <c r="R12" i="2"/>
  <c r="Q13" i="2"/>
  <c r="R13" i="2"/>
  <c r="Q15" i="2"/>
  <c r="R15" i="2"/>
  <c r="Q16" i="2"/>
  <c r="R16" i="2"/>
  <c r="Q19" i="2"/>
  <c r="R19" i="2"/>
  <c r="Q20" i="2"/>
  <c r="R20" i="2"/>
  <c r="Q21" i="2"/>
  <c r="R21" i="2"/>
  <c r="Q22" i="2"/>
  <c r="R22" i="2"/>
  <c r="Q23" i="2"/>
  <c r="R23" i="2"/>
  <c r="Q24" i="2"/>
  <c r="R24" i="2"/>
  <c r="Q25" i="2"/>
  <c r="R25" i="2"/>
  <c r="Q26" i="2"/>
  <c r="R26" i="2"/>
  <c r="Q27" i="2"/>
  <c r="R27" i="2"/>
  <c r="Q28" i="2"/>
  <c r="R28" i="2"/>
  <c r="Q29" i="2"/>
  <c r="R29" i="2"/>
  <c r="Q30" i="2"/>
  <c r="R30" i="2"/>
  <c r="Q31" i="2"/>
  <c r="R31" i="2"/>
  <c r="Q32" i="2"/>
  <c r="R32" i="2"/>
  <c r="Q33" i="2"/>
  <c r="R33" i="2"/>
  <c r="Q34" i="2"/>
  <c r="R34" i="2"/>
  <c r="Q35" i="2"/>
  <c r="R35" i="2"/>
  <c r="Q36" i="2"/>
  <c r="R36" i="2"/>
  <c r="Q37" i="2"/>
  <c r="R37" i="2"/>
  <c r="Q38" i="2"/>
  <c r="R38" i="2"/>
  <c r="Q39" i="2"/>
  <c r="R39" i="2"/>
  <c r="Q40" i="2"/>
  <c r="R40" i="2"/>
  <c r="Q41" i="2"/>
  <c r="R41" i="2"/>
  <c r="Q42" i="2"/>
  <c r="R42" i="2"/>
  <c r="Q43" i="2"/>
  <c r="R43" i="2"/>
  <c r="Q44" i="2"/>
  <c r="R44" i="2"/>
  <c r="Q45" i="2"/>
  <c r="R45" i="2"/>
  <c r="Q46" i="2"/>
  <c r="R46" i="2"/>
  <c r="Q47" i="2"/>
  <c r="R47" i="2"/>
  <c r="Q48" i="2"/>
  <c r="R48" i="2"/>
  <c r="Q49" i="2"/>
  <c r="R49" i="2"/>
  <c r="Q50" i="2"/>
  <c r="R50" i="2"/>
  <c r="Q51" i="2"/>
  <c r="R51" i="2"/>
  <c r="Q52" i="2"/>
  <c r="R52" i="2"/>
  <c r="Q53" i="2"/>
  <c r="R53" i="2"/>
  <c r="Q54" i="2"/>
  <c r="R54" i="2"/>
  <c r="Q55" i="2"/>
  <c r="R55" i="2"/>
  <c r="Q56" i="2"/>
  <c r="R56" i="2"/>
  <c r="Q57" i="2"/>
  <c r="R57" i="2"/>
  <c r="R8" i="2"/>
  <c r="Q8" i="2"/>
  <c r="P8" i="2" l="1"/>
  <c r="S9" i="2"/>
  <c r="S8" i="2"/>
  <c r="D8" i="2"/>
  <c r="S10" i="2" l="1"/>
  <c r="S11" i="2"/>
  <c r="S12" i="2" s="1"/>
  <c r="S13" i="2" s="1"/>
  <c r="S14" i="2" s="1"/>
  <c r="P9" i="2"/>
  <c r="P10" i="2" s="1"/>
  <c r="K9" i="2"/>
  <c r="K8" i="2"/>
  <c r="D9" i="2"/>
  <c r="D10" i="2" s="1"/>
  <c r="P11" i="2" l="1"/>
  <c r="P12" i="2" s="1"/>
  <c r="P13" i="2" s="1"/>
  <c r="S15" i="2"/>
  <c r="K10" i="2"/>
  <c r="K11" i="2"/>
  <c r="K12" i="2" s="1"/>
  <c r="K13" i="2" s="1"/>
  <c r="K14" i="2"/>
  <c r="P14" i="2"/>
  <c r="P15" i="2" s="1"/>
  <c r="S16" i="2"/>
  <c r="D11" i="2"/>
  <c r="D12" i="2" s="1"/>
  <c r="D13" i="2" s="1"/>
  <c r="K7" i="11"/>
  <c r="F11" i="6"/>
  <c r="AK11" i="11"/>
  <c r="AK15" i="11"/>
  <c r="AK13" i="11"/>
  <c r="N33" i="6"/>
  <c r="N34" i="6"/>
  <c r="N35" i="6"/>
  <c r="N36" i="6"/>
  <c r="N37" i="6"/>
  <c r="N38" i="6"/>
  <c r="N39" i="6"/>
  <c r="N40" i="6"/>
  <c r="N41" i="6"/>
  <c r="N42" i="6"/>
  <c r="N43" i="6"/>
  <c r="N44" i="6"/>
  <c r="N45" i="6"/>
  <c r="N46" i="6"/>
  <c r="N47" i="6"/>
  <c r="N48" i="6"/>
  <c r="N49" i="6"/>
  <c r="N50" i="6"/>
  <c r="N51" i="6"/>
  <c r="N52" i="6"/>
  <c r="M33" i="6"/>
  <c r="M34" i="6"/>
  <c r="M35" i="6"/>
  <c r="M36" i="6"/>
  <c r="M37" i="6"/>
  <c r="M38" i="6"/>
  <c r="M39" i="6"/>
  <c r="M40" i="6"/>
  <c r="M41" i="6"/>
  <c r="M42" i="6"/>
  <c r="M43" i="6"/>
  <c r="M44" i="6"/>
  <c r="M45" i="6"/>
  <c r="M46" i="6"/>
  <c r="M47" i="6"/>
  <c r="M48" i="6"/>
  <c r="M49" i="6"/>
  <c r="M50" i="6"/>
  <c r="M51" i="6"/>
  <c r="M52" i="6"/>
  <c r="L33" i="6"/>
  <c r="L34" i="6"/>
  <c r="L35" i="6"/>
  <c r="L36" i="6"/>
  <c r="L37" i="6"/>
  <c r="L38" i="6"/>
  <c r="L39" i="6"/>
  <c r="L40" i="6"/>
  <c r="L41" i="6"/>
  <c r="L42" i="6"/>
  <c r="L43" i="6"/>
  <c r="L44" i="6"/>
  <c r="L45" i="6"/>
  <c r="L46" i="6"/>
  <c r="L47" i="6"/>
  <c r="L48" i="6"/>
  <c r="L49" i="6"/>
  <c r="L50" i="6"/>
  <c r="L51" i="6"/>
  <c r="L52" i="6"/>
  <c r="K33" i="6"/>
  <c r="K34" i="6"/>
  <c r="K35" i="6"/>
  <c r="K36" i="6"/>
  <c r="K37" i="6"/>
  <c r="K38" i="6"/>
  <c r="K39" i="6"/>
  <c r="K40" i="6"/>
  <c r="K41" i="6"/>
  <c r="K42" i="6"/>
  <c r="K43" i="6"/>
  <c r="K44" i="6"/>
  <c r="K45" i="6"/>
  <c r="K46" i="6"/>
  <c r="K47" i="6"/>
  <c r="K48" i="6"/>
  <c r="K49" i="6"/>
  <c r="K50" i="6"/>
  <c r="K51" i="6"/>
  <c r="K52" i="6"/>
  <c r="J33" i="6"/>
  <c r="J34" i="6"/>
  <c r="J35" i="6"/>
  <c r="J36" i="6"/>
  <c r="J37" i="6"/>
  <c r="J38" i="6"/>
  <c r="J39" i="6"/>
  <c r="J40" i="6"/>
  <c r="J41" i="6"/>
  <c r="J42" i="6"/>
  <c r="J43" i="6"/>
  <c r="J44" i="6"/>
  <c r="J45" i="6"/>
  <c r="J46" i="6"/>
  <c r="J47" i="6"/>
  <c r="J48" i="6"/>
  <c r="J49" i="6"/>
  <c r="J50" i="6"/>
  <c r="J51" i="6"/>
  <c r="J52" i="6"/>
  <c r="H33" i="6"/>
  <c r="H34" i="6"/>
  <c r="H35" i="6"/>
  <c r="H36" i="6"/>
  <c r="H37" i="6"/>
  <c r="H38" i="6"/>
  <c r="H39" i="6"/>
  <c r="H40" i="6"/>
  <c r="H41" i="6"/>
  <c r="H42" i="6"/>
  <c r="H43" i="6"/>
  <c r="H44" i="6"/>
  <c r="H45" i="6"/>
  <c r="H46" i="6"/>
  <c r="H47" i="6"/>
  <c r="H48" i="6"/>
  <c r="H49" i="6"/>
  <c r="H50" i="6"/>
  <c r="H51" i="6"/>
  <c r="H52" i="6"/>
  <c r="E33" i="6"/>
  <c r="E34" i="6"/>
  <c r="E35" i="6"/>
  <c r="E36" i="6"/>
  <c r="E37" i="6"/>
  <c r="E38" i="6"/>
  <c r="E39" i="6"/>
  <c r="E40" i="6"/>
  <c r="E41" i="6"/>
  <c r="E42" i="6"/>
  <c r="E43" i="6"/>
  <c r="E44" i="6"/>
  <c r="E45" i="6"/>
  <c r="E46" i="6"/>
  <c r="E47" i="6"/>
  <c r="E48" i="6"/>
  <c r="E49" i="6"/>
  <c r="E50" i="6"/>
  <c r="E51" i="6"/>
  <c r="E52" i="6"/>
  <c r="D45" i="9"/>
  <c r="C3" i="9"/>
  <c r="D39" i="9"/>
  <c r="D37" i="9"/>
  <c r="D34" i="9"/>
  <c r="E33" i="9"/>
  <c r="E44" i="9"/>
  <c r="G58" i="2"/>
  <c r="I30" i="4" s="1"/>
  <c r="F30" i="9"/>
  <c r="F26" i="9"/>
  <c r="F31" i="9"/>
  <c r="F12" i="9"/>
  <c r="C6" i="9"/>
  <c r="F27" i="9"/>
  <c r="F24" i="9"/>
  <c r="F23" i="9"/>
  <c r="F20" i="9"/>
  <c r="F17" i="9"/>
  <c r="F14" i="9"/>
  <c r="F11" i="9"/>
  <c r="F21" i="9"/>
  <c r="F18" i="9"/>
  <c r="F15" i="9"/>
  <c r="G8" i="9"/>
  <c r="D5" i="9"/>
  <c r="C4" i="9"/>
  <c r="K4" i="6"/>
  <c r="L4" i="6"/>
  <c r="M4" i="6"/>
  <c r="N4" i="6"/>
  <c r="K5" i="6"/>
  <c r="L5" i="6"/>
  <c r="M5" i="6"/>
  <c r="N5" i="6"/>
  <c r="K6" i="6"/>
  <c r="L6" i="6"/>
  <c r="M6" i="6"/>
  <c r="N6" i="6"/>
  <c r="K7" i="6"/>
  <c r="L7" i="6"/>
  <c r="M7" i="6"/>
  <c r="N7" i="6"/>
  <c r="K8" i="6"/>
  <c r="L8" i="6"/>
  <c r="M8" i="6"/>
  <c r="N8" i="6"/>
  <c r="K9" i="6"/>
  <c r="L9" i="6"/>
  <c r="M9" i="6"/>
  <c r="N9" i="6"/>
  <c r="K10" i="6"/>
  <c r="L10" i="6"/>
  <c r="M10" i="6"/>
  <c r="N10" i="6"/>
  <c r="K11" i="6"/>
  <c r="L11" i="6"/>
  <c r="M11" i="6"/>
  <c r="N11" i="6"/>
  <c r="K12" i="6"/>
  <c r="L12" i="6"/>
  <c r="M12" i="6"/>
  <c r="N12" i="6"/>
  <c r="K13" i="6"/>
  <c r="L13" i="6"/>
  <c r="M13" i="6"/>
  <c r="N13" i="6"/>
  <c r="K14" i="6"/>
  <c r="L14" i="6"/>
  <c r="M14" i="6"/>
  <c r="N14" i="6"/>
  <c r="K15" i="6"/>
  <c r="L15" i="6"/>
  <c r="M15" i="6"/>
  <c r="N15" i="6"/>
  <c r="K16" i="6"/>
  <c r="L16" i="6"/>
  <c r="M16" i="6"/>
  <c r="N16" i="6"/>
  <c r="K17" i="6"/>
  <c r="L17" i="6"/>
  <c r="M17" i="6"/>
  <c r="N17" i="6"/>
  <c r="K18" i="6"/>
  <c r="L18" i="6"/>
  <c r="M18" i="6"/>
  <c r="N18" i="6"/>
  <c r="K19" i="6"/>
  <c r="L19" i="6"/>
  <c r="M19" i="6"/>
  <c r="N19" i="6"/>
  <c r="K20" i="6"/>
  <c r="L20" i="6"/>
  <c r="M20" i="6"/>
  <c r="N20" i="6"/>
  <c r="K21" i="6"/>
  <c r="L21" i="6"/>
  <c r="M21" i="6"/>
  <c r="N21" i="6"/>
  <c r="K22" i="6"/>
  <c r="L22" i="6"/>
  <c r="M22" i="6"/>
  <c r="N22" i="6"/>
  <c r="K23" i="6"/>
  <c r="L23" i="6"/>
  <c r="M23" i="6"/>
  <c r="N23" i="6"/>
  <c r="K24" i="6"/>
  <c r="L24" i="6"/>
  <c r="M24" i="6"/>
  <c r="N24" i="6"/>
  <c r="K25" i="6"/>
  <c r="L25" i="6"/>
  <c r="M25" i="6"/>
  <c r="N25" i="6"/>
  <c r="K26" i="6"/>
  <c r="L26" i="6"/>
  <c r="M26" i="6"/>
  <c r="N26" i="6"/>
  <c r="K27" i="6"/>
  <c r="L27" i="6"/>
  <c r="M27" i="6"/>
  <c r="N27" i="6"/>
  <c r="K28" i="6"/>
  <c r="L28" i="6"/>
  <c r="M28" i="6"/>
  <c r="N28" i="6"/>
  <c r="K29" i="6"/>
  <c r="L29" i="6"/>
  <c r="M29" i="6"/>
  <c r="N29" i="6"/>
  <c r="K30" i="6"/>
  <c r="L30" i="6"/>
  <c r="M30" i="6"/>
  <c r="N30" i="6"/>
  <c r="K31" i="6"/>
  <c r="L31" i="6"/>
  <c r="M31" i="6"/>
  <c r="N31" i="6"/>
  <c r="K32" i="6"/>
  <c r="L32" i="6"/>
  <c r="M32" i="6"/>
  <c r="N32" i="6"/>
  <c r="N3" i="6"/>
  <c r="L3" i="6"/>
  <c r="M3" i="6"/>
  <c r="K3" i="6"/>
  <c r="J4"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3" i="6"/>
  <c r="H4" i="6"/>
  <c r="H5" i="6"/>
  <c r="H6" i="6"/>
  <c r="H7" i="6"/>
  <c r="H8" i="6"/>
  <c r="H9" i="6"/>
  <c r="H10" i="6"/>
  <c r="H11" i="6"/>
  <c r="H12" i="6"/>
  <c r="H13" i="6"/>
  <c r="H14" i="6"/>
  <c r="H15" i="6"/>
  <c r="H16" i="6"/>
  <c r="H17" i="6"/>
  <c r="H18" i="6"/>
  <c r="H19" i="6"/>
  <c r="H20" i="6"/>
  <c r="H21" i="6"/>
  <c r="H22" i="6"/>
  <c r="H23" i="6"/>
  <c r="H24" i="6"/>
  <c r="H25" i="6"/>
  <c r="H26" i="6"/>
  <c r="H27" i="6"/>
  <c r="H28" i="6"/>
  <c r="H29" i="6"/>
  <c r="H30" i="6"/>
  <c r="H31" i="6"/>
  <c r="H32" i="6"/>
  <c r="H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3" i="6"/>
  <c r="F4" i="6"/>
  <c r="F5" i="6"/>
  <c r="F6" i="6"/>
  <c r="F7" i="6"/>
  <c r="F8" i="6"/>
  <c r="F9" i="6"/>
  <c r="F10"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 i="6"/>
  <c r="B5" i="6"/>
  <c r="C5" i="6" s="1"/>
  <c r="B6" i="6"/>
  <c r="C6" i="6" s="1"/>
  <c r="B7" i="6"/>
  <c r="C7" i="6" s="1"/>
  <c r="B8" i="6"/>
  <c r="C8" i="6" s="1"/>
  <c r="B9" i="6"/>
  <c r="C9" i="6" s="1"/>
  <c r="B10" i="6"/>
  <c r="C10" i="6" s="1"/>
  <c r="B11" i="6"/>
  <c r="C11" i="6" s="1"/>
  <c r="B12" i="6"/>
  <c r="C12" i="6" s="1"/>
  <c r="B13" i="6"/>
  <c r="C13" i="6" s="1"/>
  <c r="B14" i="6"/>
  <c r="C14" i="6" s="1"/>
  <c r="B15" i="6"/>
  <c r="C15" i="6" s="1"/>
  <c r="B16" i="6"/>
  <c r="C16" i="6" s="1"/>
  <c r="B17" i="6"/>
  <c r="C17" i="6" s="1"/>
  <c r="B18" i="6"/>
  <c r="C18" i="6" s="1"/>
  <c r="B19" i="6"/>
  <c r="C19" i="6" s="1"/>
  <c r="B20" i="6"/>
  <c r="C20" i="6" s="1"/>
  <c r="B21" i="6"/>
  <c r="C21" i="6" s="1"/>
  <c r="B22" i="6"/>
  <c r="C22" i="6" s="1"/>
  <c r="B23" i="6"/>
  <c r="C23" i="6" s="1"/>
  <c r="B24" i="6"/>
  <c r="C24" i="6" s="1"/>
  <c r="B25" i="6"/>
  <c r="C25" i="6" s="1"/>
  <c r="B26" i="6"/>
  <c r="C26" i="6" s="1"/>
  <c r="B27" i="6"/>
  <c r="C27" i="6" s="1"/>
  <c r="B28" i="6"/>
  <c r="C28" i="6" s="1"/>
  <c r="B29" i="6"/>
  <c r="C29" i="6" s="1"/>
  <c r="B30" i="6"/>
  <c r="C30" i="6" s="1"/>
  <c r="B31" i="6"/>
  <c r="C31" i="6" s="1"/>
  <c r="B32" i="6"/>
  <c r="C32" i="6" s="1"/>
  <c r="B33" i="6"/>
  <c r="C33" i="6" s="1"/>
  <c r="B34" i="6"/>
  <c r="C34" i="6" s="1"/>
  <c r="B35" i="6"/>
  <c r="C35" i="6" s="1"/>
  <c r="B36" i="6"/>
  <c r="C36" i="6" s="1"/>
  <c r="B37" i="6"/>
  <c r="C37" i="6" s="1"/>
  <c r="B38" i="6"/>
  <c r="C38" i="6" s="1"/>
  <c r="B39" i="6"/>
  <c r="C39" i="6" s="1"/>
  <c r="B40" i="6"/>
  <c r="C40" i="6" s="1"/>
  <c r="B41" i="6"/>
  <c r="C41" i="6" s="1"/>
  <c r="B42" i="6"/>
  <c r="C42" i="6" s="1"/>
  <c r="B43" i="6"/>
  <c r="C43" i="6" s="1"/>
  <c r="B44" i="6"/>
  <c r="C44" i="6" s="1"/>
  <c r="B45" i="6"/>
  <c r="C45" i="6" s="1"/>
  <c r="B46" i="6"/>
  <c r="C46" i="6" s="1"/>
  <c r="B47" i="6"/>
  <c r="C47" i="6" s="1"/>
  <c r="B48" i="6"/>
  <c r="C48" i="6" s="1"/>
  <c r="B49" i="6"/>
  <c r="C49" i="6" s="1"/>
  <c r="B50" i="6"/>
  <c r="C50" i="6" s="1"/>
  <c r="B51" i="6"/>
  <c r="C51" i="6" s="1"/>
  <c r="B52" i="6"/>
  <c r="C52" i="6" s="1"/>
  <c r="B4" i="6"/>
  <c r="C4" i="6" s="1"/>
  <c r="B3" i="6"/>
  <c r="C3" i="6" s="1"/>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4" i="6"/>
  <c r="D3" i="6"/>
  <c r="C2" i="4"/>
  <c r="H2" i="4"/>
  <c r="C3" i="4"/>
  <c r="D14" i="2" l="1"/>
  <c r="P16" i="2"/>
  <c r="P19" i="2" s="1"/>
  <c r="P20" i="2" s="1"/>
  <c r="S17" i="2"/>
  <c r="P17" i="2"/>
  <c r="D15" i="2"/>
  <c r="P18" i="2"/>
  <c r="K15" i="2"/>
  <c r="D16" i="2"/>
  <c r="D17" i="2"/>
  <c r="S18" i="2"/>
  <c r="S20" i="2" l="1"/>
  <c r="S19" i="2"/>
  <c r="D18" i="2"/>
  <c r="S21" i="2"/>
  <c r="K16" i="2"/>
  <c r="D19" i="2"/>
  <c r="P21" i="2"/>
  <c r="P22" i="2" s="1"/>
  <c r="P23" i="2" s="1"/>
  <c r="P24" i="2" s="1"/>
  <c r="P25" i="2" s="1"/>
  <c r="P26" i="2" s="1"/>
  <c r="P27" i="2" s="1"/>
  <c r="P28" i="2" s="1"/>
  <c r="P29" i="2" s="1"/>
  <c r="P30" i="2" s="1"/>
  <c r="P31" i="2" s="1"/>
  <c r="P32" i="2" s="1"/>
  <c r="P33" i="2" s="1"/>
  <c r="P34" i="2" s="1"/>
  <c r="P35" i="2" s="1"/>
  <c r="P36" i="2" s="1"/>
  <c r="P37" i="2" s="1"/>
  <c r="P38" i="2" s="1"/>
  <c r="AK12" i="11"/>
  <c r="AK14" i="11"/>
  <c r="K17" i="2" l="1"/>
  <c r="K18" i="2"/>
  <c r="D20" i="2"/>
  <c r="D21" i="2" s="1"/>
  <c r="D22" i="2" s="1"/>
  <c r="D23" i="2" s="1"/>
  <c r="D24" i="2" s="1"/>
  <c r="D25" i="2" s="1"/>
  <c r="D26" i="2" s="1"/>
  <c r="D27" i="2" s="1"/>
  <c r="D28" i="2" s="1"/>
  <c r="D29" i="2" s="1"/>
  <c r="D30" i="2" s="1"/>
  <c r="D31" i="2" s="1"/>
  <c r="D32" i="2" s="1"/>
  <c r="D33" i="2" s="1"/>
  <c r="D34" i="2" s="1"/>
  <c r="D35" i="2" s="1"/>
  <c r="D36" i="2" s="1"/>
  <c r="D37" i="2" s="1"/>
  <c r="D38" i="2" s="1"/>
  <c r="S22" i="2"/>
  <c r="P39" i="2"/>
  <c r="W17" i="11"/>
  <c r="G22" i="11" s="1"/>
  <c r="D39" i="2" l="1"/>
  <c r="K19" i="2"/>
  <c r="S23" i="2"/>
  <c r="S24" i="2" s="1"/>
  <c r="S25" i="2" s="1"/>
  <c r="S26" i="2" s="1"/>
  <c r="S27" i="2" s="1"/>
  <c r="S28" i="2" s="1"/>
  <c r="S29" i="2" s="1"/>
  <c r="S30" i="2" s="1"/>
  <c r="S31" i="2" s="1"/>
  <c r="S32" i="2" s="1"/>
  <c r="S33" i="2" s="1"/>
  <c r="S34" i="2" s="1"/>
  <c r="S35" i="2" s="1"/>
  <c r="S36" i="2" s="1"/>
  <c r="S37" i="2" s="1"/>
  <c r="S38" i="2" s="1"/>
  <c r="S39" i="2" s="1"/>
  <c r="AH11" i="2" l="1"/>
  <c r="D7" i="10" s="1"/>
  <c r="K20" i="2"/>
  <c r="K21" i="2"/>
  <c r="K22" i="2" s="1"/>
  <c r="K23" i="2" s="1"/>
  <c r="K24" i="2" s="1"/>
  <c r="K25" i="2" s="1"/>
  <c r="K26" i="2" s="1"/>
  <c r="K27" i="2" s="1"/>
  <c r="K28" i="2" s="1"/>
  <c r="K29" i="2" s="1"/>
  <c r="K30" i="2" s="1"/>
  <c r="K31" i="2" s="1"/>
  <c r="K32" i="2" s="1"/>
  <c r="K33" i="2" s="1"/>
  <c r="K34" i="2" s="1"/>
  <c r="K35" i="2" s="1"/>
  <c r="K36" i="2" s="1"/>
  <c r="K37" i="2" s="1"/>
  <c r="K38" i="2" s="1"/>
  <c r="K39" i="2" s="1"/>
  <c r="AH13" i="2"/>
  <c r="D9" i="10" s="1"/>
  <c r="AI14" i="2"/>
  <c r="E10" i="10" s="1"/>
  <c r="AI12" i="2"/>
  <c r="E8" i="10" s="1"/>
  <c r="AI10" i="2"/>
  <c r="E6" i="10" s="1"/>
  <c r="AI15" i="2"/>
  <c r="E11" i="10" s="1"/>
  <c r="AI11" i="2"/>
  <c r="E7" i="10" s="1"/>
  <c r="AH8" i="2"/>
  <c r="D4" i="10" s="1"/>
  <c r="AH9" i="2"/>
  <c r="D5" i="10" s="1"/>
  <c r="AI8" i="2"/>
  <c r="E4" i="10" s="1"/>
  <c r="AI9" i="2"/>
  <c r="E5" i="10" s="1"/>
  <c r="AH10" i="2"/>
  <c r="D6" i="10" s="1"/>
  <c r="AH15" i="2"/>
  <c r="D11" i="10" s="1"/>
  <c r="AI13" i="2"/>
  <c r="E9" i="10" s="1"/>
  <c r="AI16" i="2"/>
  <c r="E12" i="10" s="1"/>
  <c r="AI17" i="2"/>
  <c r="E13" i="10" s="1"/>
  <c r="AH12" i="2"/>
  <c r="D8" i="10" s="1"/>
  <c r="AH16" i="2"/>
  <c r="D12" i="10" s="1"/>
  <c r="AH14" i="2"/>
  <c r="D10" i="10" s="1"/>
  <c r="AH17" i="2"/>
  <c r="D13" i="10" s="1"/>
  <c r="AH21" i="2"/>
  <c r="D17" i="10" s="1"/>
  <c r="AH18" i="2"/>
  <c r="D14" i="10" s="1"/>
  <c r="AI18" i="2"/>
  <c r="E14" i="10" s="1"/>
  <c r="AH40" i="2"/>
  <c r="D36" i="10" s="1"/>
  <c r="AH32" i="2"/>
  <c r="D28" i="10" s="1"/>
  <c r="AH23" i="2"/>
  <c r="D19" i="10" s="1"/>
  <c r="AI32" i="2"/>
  <c r="E28" i="10" s="1"/>
  <c r="AH51" i="2"/>
  <c r="D47" i="10" s="1"/>
  <c r="AI23" i="2"/>
  <c r="E19" i="10" s="1"/>
  <c r="AI27" i="2"/>
  <c r="E23" i="10" s="1"/>
  <c r="AI31" i="2"/>
  <c r="E27" i="10" s="1"/>
  <c r="AI52" i="2"/>
  <c r="E48" i="10" s="1"/>
  <c r="AI55" i="2"/>
  <c r="E51" i="10" s="1"/>
  <c r="AH44" i="2"/>
  <c r="D40" i="10" s="1"/>
  <c r="AI56" i="2"/>
  <c r="E52" i="10" s="1"/>
  <c r="AI19" i="2"/>
  <c r="E15" i="10" s="1"/>
  <c r="AH57" i="2"/>
  <c r="D53" i="10" s="1"/>
  <c r="AH29" i="2"/>
  <c r="D25" i="10" s="1"/>
  <c r="AI37" i="2"/>
  <c r="E33" i="10" s="1"/>
  <c r="AI51" i="2"/>
  <c r="E47" i="10" s="1"/>
  <c r="AH34" i="2"/>
  <c r="D30" i="10" s="1"/>
  <c r="AI53" i="2"/>
  <c r="E49" i="10" s="1"/>
  <c r="AH54" i="2"/>
  <c r="D50" i="10" s="1"/>
  <c r="AH46" i="2"/>
  <c r="D42" i="10" s="1"/>
  <c r="AI41" i="2"/>
  <c r="E37" i="10" s="1"/>
  <c r="AH50" i="2"/>
  <c r="D46" i="10" s="1"/>
  <c r="AI29" i="2"/>
  <c r="E25" i="10" s="1"/>
  <c r="AI38" i="2"/>
  <c r="E34" i="10" s="1"/>
  <c r="AH42" i="2"/>
  <c r="D38" i="10" s="1"/>
  <c r="AI54" i="2"/>
  <c r="E50" i="10" s="1"/>
  <c r="AH43" i="2"/>
  <c r="D39" i="10" s="1"/>
  <c r="AI46" i="2"/>
  <c r="E42" i="10" s="1"/>
  <c r="AI57" i="2"/>
  <c r="E53" i="10" s="1"/>
  <c r="AI28" i="2"/>
  <c r="E24" i="10" s="1"/>
  <c r="AI49" i="2"/>
  <c r="E45" i="10" s="1"/>
  <c r="AI47" i="2"/>
  <c r="E43" i="10" s="1"/>
  <c r="AH47" i="2"/>
  <c r="D43" i="10" s="1"/>
  <c r="AH24" i="2"/>
  <c r="D20" i="10" s="1"/>
  <c r="AI20" i="2"/>
  <c r="E16" i="10" s="1"/>
  <c r="AI39" i="2"/>
  <c r="E35" i="10" s="1"/>
  <c r="AH52" i="2"/>
  <c r="D48" i="10" s="1"/>
  <c r="AH45" i="2"/>
  <c r="D41" i="10" s="1"/>
  <c r="AI33" i="2"/>
  <c r="E29" i="10" s="1"/>
  <c r="AI43" i="2"/>
  <c r="E39" i="10" s="1"/>
  <c r="AH19" i="2"/>
  <c r="D15" i="10" s="1"/>
  <c r="AI48" i="2"/>
  <c r="E44" i="10" s="1"/>
  <c r="AH25" i="2"/>
  <c r="D21" i="10" s="1"/>
  <c r="AI40" i="2"/>
  <c r="E36" i="10" s="1"/>
  <c r="AH55" i="2"/>
  <c r="D51" i="10" s="1"/>
  <c r="AH49" i="2"/>
  <c r="D45" i="10" s="1"/>
  <c r="AH53" i="2"/>
  <c r="D49" i="10" s="1"/>
  <c r="AH31" i="2"/>
  <c r="D27" i="10" s="1"/>
  <c r="AI36" i="2"/>
  <c r="E32" i="10" s="1"/>
  <c r="AH36" i="2"/>
  <c r="D32" i="10" s="1"/>
  <c r="AI22" i="2"/>
  <c r="E18" i="10" s="1"/>
  <c r="AH30" i="2"/>
  <c r="D26" i="10" s="1"/>
  <c r="AI25" i="2"/>
  <c r="E21" i="10" s="1"/>
  <c r="AI42" i="2"/>
  <c r="E38" i="10" s="1"/>
  <c r="AH22" i="2"/>
  <c r="D18" i="10" s="1"/>
  <c r="AI21" i="2"/>
  <c r="E17" i="10" s="1"/>
  <c r="AI30" i="2"/>
  <c r="E26" i="10" s="1"/>
  <c r="AI26" i="2"/>
  <c r="E22" i="10" s="1"/>
  <c r="AH38" i="2"/>
  <c r="D34" i="10" s="1"/>
  <c r="AI45" i="2"/>
  <c r="E41" i="10" s="1"/>
  <c r="AI34" i="2"/>
  <c r="E30" i="10" s="1"/>
  <c r="AH27" i="2"/>
  <c r="D23" i="10" s="1"/>
  <c r="AI50" i="2"/>
  <c r="E46" i="10" s="1"/>
  <c r="AH39" i="2"/>
  <c r="D35" i="10" s="1"/>
  <c r="AH48" i="2"/>
  <c r="D44" i="10" s="1"/>
  <c r="AH33" i="2"/>
  <c r="D29" i="10" s="1"/>
  <c r="AH28" i="2"/>
  <c r="D24" i="10" s="1"/>
  <c r="AH37" i="2"/>
  <c r="D33" i="10" s="1"/>
  <c r="AI35" i="2"/>
  <c r="E31" i="10" s="1"/>
  <c r="AH56" i="2"/>
  <c r="D52" i="10" s="1"/>
  <c r="AH41" i="2"/>
  <c r="D37" i="10" s="1"/>
  <c r="AH20" i="2"/>
  <c r="D16" i="10" s="1"/>
  <c r="AI24" i="2"/>
  <c r="E20" i="10" s="1"/>
  <c r="AI44" i="2"/>
  <c r="E40" i="10" s="1"/>
  <c r="AH26" i="2"/>
  <c r="D22" i="10" s="1"/>
  <c r="AH35" i="2"/>
  <c r="D31" i="10" s="1"/>
  <c r="AG28" i="2" l="1"/>
  <c r="AG16" i="2"/>
  <c r="AF17" i="2"/>
  <c r="AF16" i="2"/>
  <c r="AF14" i="2"/>
  <c r="AG14" i="2"/>
  <c r="AF12" i="2"/>
  <c r="AF13" i="2"/>
  <c r="AF11" i="2"/>
  <c r="AG8" i="2"/>
  <c r="AF9" i="2"/>
  <c r="AF8" i="2"/>
  <c r="AF10" i="2"/>
  <c r="AG9" i="2"/>
  <c r="AG10" i="2"/>
  <c r="AG12" i="2"/>
  <c r="AG17" i="2"/>
  <c r="AG11" i="2"/>
  <c r="AG15" i="2"/>
  <c r="AF15" i="2"/>
  <c r="AG13" i="2"/>
  <c r="AF35" i="2"/>
  <c r="AF30" i="2"/>
  <c r="AG18" i="2"/>
  <c r="AF18" i="2"/>
  <c r="AF19" i="2"/>
  <c r="AF43" i="2"/>
  <c r="AG21" i="2"/>
  <c r="AG19" i="2"/>
  <c r="AG46" i="2"/>
  <c r="AG49" i="2"/>
  <c r="AF52" i="2"/>
  <c r="AF57" i="2"/>
  <c r="AG37" i="2"/>
  <c r="AF31" i="2"/>
  <c r="AF41" i="2"/>
  <c r="AG40" i="2"/>
  <c r="AF28" i="2"/>
  <c r="AG56" i="2"/>
  <c r="AF33" i="2"/>
  <c r="AG52" i="2"/>
  <c r="AF21" i="2"/>
  <c r="AG23" i="2"/>
  <c r="AG20" i="2"/>
  <c r="AG25" i="2"/>
  <c r="AF23" i="2"/>
  <c r="AG22" i="2"/>
  <c r="AG26" i="2"/>
  <c r="AG53" i="2"/>
  <c r="AG47" i="2"/>
  <c r="AG39" i="2"/>
  <c r="AF38" i="2"/>
  <c r="AF45" i="2"/>
  <c r="AG27" i="2"/>
  <c r="AF48" i="2"/>
  <c r="AG50" i="2"/>
  <c r="AF46" i="2"/>
  <c r="AF49" i="2"/>
  <c r="AF27" i="2"/>
  <c r="AF51" i="2"/>
  <c r="AG43" i="2"/>
  <c r="AF47" i="2"/>
  <c r="AG51" i="2"/>
  <c r="AF54" i="2"/>
  <c r="AF29" i="2"/>
  <c r="AF22" i="2"/>
  <c r="AF20" i="2"/>
  <c r="AF26" i="2"/>
  <c r="AF24" i="2"/>
  <c r="AG24" i="2"/>
  <c r="AF25" i="2"/>
  <c r="AF44" i="2"/>
  <c r="AG38" i="2"/>
  <c r="AF56" i="2"/>
  <c r="AG34" i="2"/>
  <c r="AG45" i="2"/>
  <c r="AF42" i="2"/>
  <c r="AF32" i="2"/>
  <c r="AF55" i="2"/>
  <c r="AF40" i="2"/>
  <c r="AG54" i="2"/>
  <c r="AG48" i="2"/>
  <c r="AG42" i="2"/>
  <c r="AG29" i="2"/>
  <c r="AF36" i="2"/>
  <c r="AG33" i="2"/>
  <c r="AG57" i="2"/>
  <c r="AF50" i="2"/>
  <c r="AF34" i="2"/>
  <c r="AF53" i="2"/>
  <c r="AG44" i="2"/>
  <c r="AF39" i="2"/>
  <c r="AG35" i="2"/>
  <c r="AG36" i="2"/>
  <c r="AG31" i="2"/>
  <c r="AG32" i="2"/>
  <c r="AG41" i="2"/>
  <c r="AG55" i="2"/>
  <c r="AG30" i="2"/>
  <c r="AF37" i="2"/>
  <c r="AD8" i="2" l="1"/>
  <c r="E5" i="4" s="1"/>
  <c r="C4" i="10" s="1"/>
  <c r="AD14" i="2"/>
  <c r="E11" i="4" s="1"/>
  <c r="C10" i="10" s="1"/>
  <c r="AD16" i="2"/>
  <c r="E13" i="4" s="1"/>
  <c r="C12" i="10" s="1"/>
  <c r="AE19" i="2"/>
  <c r="D16" i="4" s="1"/>
  <c r="AE52" i="2"/>
  <c r="I24" i="4" s="1"/>
  <c r="AE31" i="2"/>
  <c r="D28" i="4" s="1"/>
  <c r="AE27" i="2"/>
  <c r="D24" i="4" s="1"/>
  <c r="AE17" i="2"/>
  <c r="D14" i="4" s="1"/>
  <c r="AE47" i="2"/>
  <c r="I19" i="4" s="1"/>
  <c r="AE36" i="2"/>
  <c r="I8" i="4" s="1"/>
  <c r="AE33" i="2"/>
  <c r="I5" i="4" s="1"/>
  <c r="AE46" i="2"/>
  <c r="I18" i="4" s="1"/>
  <c r="AE18" i="2"/>
  <c r="D15" i="4" s="1"/>
  <c r="AE30" i="2"/>
  <c r="D27" i="4" s="1"/>
  <c r="AE43" i="2"/>
  <c r="I15" i="4" s="1"/>
  <c r="AE35" i="2"/>
  <c r="I7" i="4" s="1"/>
  <c r="AE55" i="2"/>
  <c r="I27" i="4" s="1"/>
  <c r="AE25" i="2"/>
  <c r="D22" i="4" s="1"/>
  <c r="AE28" i="2"/>
  <c r="D25" i="4" s="1"/>
  <c r="AE56" i="2"/>
  <c r="I28" i="4" s="1"/>
  <c r="AE44" i="2"/>
  <c r="I16" i="4" s="1"/>
  <c r="AE23" i="2"/>
  <c r="D20" i="4" s="1"/>
  <c r="AE42" i="2"/>
  <c r="I14" i="4" s="1"/>
  <c r="AE39" i="2"/>
  <c r="I11" i="4" s="1"/>
  <c r="AD15" i="2"/>
  <c r="E12" i="4" s="1"/>
  <c r="C11" i="10" s="1"/>
  <c r="AD19" i="2"/>
  <c r="E16" i="4" s="1"/>
  <c r="C15" i="10" s="1"/>
  <c r="AD18" i="2"/>
  <c r="E15" i="4" s="1"/>
  <c r="C14" i="10" s="1"/>
  <c r="AD51" i="2"/>
  <c r="J23" i="4" s="1"/>
  <c r="C47" i="10" s="1"/>
  <c r="AD46" i="2"/>
  <c r="J18" i="4" s="1"/>
  <c r="C42" i="10" s="1"/>
  <c r="AD36" i="2"/>
  <c r="J8" i="4" s="1"/>
  <c r="C32" i="10" s="1"/>
  <c r="AD49" i="2"/>
  <c r="J21" i="4" s="1"/>
  <c r="C45" i="10" s="1"/>
  <c r="AD48" i="2"/>
  <c r="J20" i="4" s="1"/>
  <c r="C44" i="10" s="1"/>
  <c r="AD53" i="2"/>
  <c r="J25" i="4" s="1"/>
  <c r="C49" i="10" s="1"/>
  <c r="AD33" i="2"/>
  <c r="J5" i="4" s="1"/>
  <c r="C29" i="10" s="1"/>
  <c r="AD30" i="2"/>
  <c r="E27" i="4" s="1"/>
  <c r="C26" i="10" s="1"/>
  <c r="AD57" i="2"/>
  <c r="J29" i="4" s="1"/>
  <c r="C53" i="10" s="1"/>
  <c r="AD47" i="2"/>
  <c r="J19" i="4" s="1"/>
  <c r="C43" i="10" s="1"/>
  <c r="AD22" i="2"/>
  <c r="E19" i="4" s="1"/>
  <c r="C18" i="10" s="1"/>
  <c r="AD56" i="2"/>
  <c r="J28" i="4" s="1"/>
  <c r="C52" i="10" s="1"/>
  <c r="AD52" i="2"/>
  <c r="J24" i="4" s="1"/>
  <c r="C48" i="10" s="1"/>
  <c r="AD39" i="2"/>
  <c r="J11" i="4" s="1"/>
  <c r="C35" i="10" s="1"/>
  <c r="AD50" i="2"/>
  <c r="J22" i="4" s="1"/>
  <c r="C46" i="10" s="1"/>
  <c r="AD40" i="2"/>
  <c r="J12" i="4" s="1"/>
  <c r="C36" i="10" s="1"/>
  <c r="AD29" i="2"/>
  <c r="E26" i="4" s="1"/>
  <c r="C25" i="10" s="1"/>
  <c r="AD24" i="2"/>
  <c r="E21" i="4" s="1"/>
  <c r="C20" i="10" s="1"/>
  <c r="AA11" i="2"/>
  <c r="AA17" i="2" l="1"/>
  <c r="AB17" i="2"/>
  <c r="AC15" i="2"/>
  <c r="C12" i="4" s="1"/>
  <c r="Z18" i="2"/>
  <c r="AB15" i="2"/>
  <c r="AC18" i="2"/>
  <c r="C15" i="4" s="1"/>
  <c r="AB16" i="2"/>
  <c r="AC17" i="2"/>
  <c r="C14" i="4" s="1"/>
  <c r="AB13" i="2"/>
  <c r="AC16" i="2"/>
  <c r="C13" i="4" s="1"/>
  <c r="AB14" i="2"/>
  <c r="AA13" i="2"/>
  <c r="Y17" i="2"/>
  <c r="AC13" i="2"/>
  <c r="C10" i="4" s="1"/>
  <c r="Y11" i="2"/>
  <c r="AA15" i="2"/>
  <c r="AE11" i="2"/>
  <c r="D8" i="4" s="1"/>
  <c r="AE10" i="2"/>
  <c r="D7" i="4" s="1"/>
  <c r="AE13" i="2"/>
  <c r="D10" i="4" s="1"/>
  <c r="AD12" i="2"/>
  <c r="E9" i="4" s="1"/>
  <c r="C8" i="10" s="1"/>
  <c r="AE8" i="2"/>
  <c r="D5" i="4" s="1"/>
  <c r="AE9" i="2"/>
  <c r="D6" i="4" s="1"/>
  <c r="AD54" i="2"/>
  <c r="J26" i="4" s="1"/>
  <c r="C50" i="10" s="1"/>
  <c r="AD34" i="2"/>
  <c r="J6" i="4" s="1"/>
  <c r="C30" i="10" s="1"/>
  <c r="AD38" i="2"/>
  <c r="J10" i="4" s="1"/>
  <c r="C34" i="10" s="1"/>
  <c r="AD25" i="2"/>
  <c r="E22" i="4" s="1"/>
  <c r="C21" i="10" s="1"/>
  <c r="AD37" i="2"/>
  <c r="J9" i="4" s="1"/>
  <c r="C33" i="10" s="1"/>
  <c r="AD27" i="2"/>
  <c r="E24" i="4" s="1"/>
  <c r="C23" i="10" s="1"/>
  <c r="AD31" i="2"/>
  <c r="E28" i="4" s="1"/>
  <c r="C27" i="10" s="1"/>
  <c r="AD41" i="2"/>
  <c r="J13" i="4" s="1"/>
  <c r="C37" i="10" s="1"/>
  <c r="AD45" i="2"/>
  <c r="J17" i="4" s="1"/>
  <c r="C41" i="10" s="1"/>
  <c r="AD32" i="2"/>
  <c r="E29" i="4" s="1"/>
  <c r="C28" i="10" s="1"/>
  <c r="AD20" i="2"/>
  <c r="E17" i="4" s="1"/>
  <c r="C16" i="10" s="1"/>
  <c r="AD43" i="2"/>
  <c r="J15" i="4" s="1"/>
  <c r="C39" i="10" s="1"/>
  <c r="AD23" i="2"/>
  <c r="E20" i="4" s="1"/>
  <c r="C19" i="10" s="1"/>
  <c r="AD44" i="2"/>
  <c r="J16" i="4" s="1"/>
  <c r="C40" i="10" s="1"/>
  <c r="AD26" i="2"/>
  <c r="E23" i="4" s="1"/>
  <c r="C22" i="10" s="1"/>
  <c r="AD21" i="2"/>
  <c r="E18" i="4" s="1"/>
  <c r="C17" i="10" s="1"/>
  <c r="AD55" i="2"/>
  <c r="J27" i="4" s="1"/>
  <c r="C51" i="10" s="1"/>
  <c r="AD42" i="2"/>
  <c r="J14" i="4" s="1"/>
  <c r="C38" i="10" s="1"/>
  <c r="AD35" i="2"/>
  <c r="J7" i="4" s="1"/>
  <c r="C31" i="10" s="1"/>
  <c r="AD28" i="2"/>
  <c r="E25" i="4" s="1"/>
  <c r="C24" i="10" s="1"/>
  <c r="AE24" i="2"/>
  <c r="D21" i="4" s="1"/>
  <c r="AE29" i="2"/>
  <c r="D26" i="4" s="1"/>
  <c r="AE57" i="2"/>
  <c r="I29" i="4" s="1"/>
  <c r="AE38" i="2"/>
  <c r="I10" i="4" s="1"/>
  <c r="AE26" i="2"/>
  <c r="D23" i="4" s="1"/>
  <c r="AE22" i="2"/>
  <c r="D19" i="4" s="1"/>
  <c r="AE51" i="2"/>
  <c r="I23" i="4" s="1"/>
  <c r="AE40" i="2"/>
  <c r="I12" i="4" s="1"/>
  <c r="AE45" i="2"/>
  <c r="I17" i="4" s="1"/>
  <c r="AE41" i="2"/>
  <c r="I13" i="4" s="1"/>
  <c r="AE53" i="2"/>
  <c r="I25" i="4" s="1"/>
  <c r="AE49" i="2"/>
  <c r="I21" i="4" s="1"/>
  <c r="AE20" i="2"/>
  <c r="D17" i="4" s="1"/>
  <c r="AE48" i="2"/>
  <c r="I20" i="4" s="1"/>
  <c r="AE34" i="2"/>
  <c r="I6" i="4" s="1"/>
  <c r="AE21" i="2"/>
  <c r="D18" i="4" s="1"/>
  <c r="AE32" i="2"/>
  <c r="D29" i="4" s="1"/>
  <c r="AE50" i="2"/>
  <c r="I22" i="4" s="1"/>
  <c r="AE37" i="2"/>
  <c r="I9" i="4" s="1"/>
  <c r="AE16" i="2"/>
  <c r="D13" i="4" s="1"/>
  <c r="AE54" i="2"/>
  <c r="I26" i="4" s="1"/>
  <c r="AD17" i="2"/>
  <c r="E14" i="4" s="1"/>
  <c r="C13" i="10" s="1"/>
  <c r="AE15" i="2"/>
  <c r="D12" i="4" s="1"/>
  <c r="AD13" i="2"/>
  <c r="E10" i="4" s="1"/>
  <c r="C9" i="10" s="1"/>
  <c r="AE12" i="2"/>
  <c r="D9" i="4" s="1"/>
  <c r="AD11" i="2"/>
  <c r="E8" i="4" s="1"/>
  <c r="C7" i="10" s="1"/>
  <c r="AE14" i="2"/>
  <c r="D11" i="4" s="1"/>
  <c r="AD10" i="2"/>
  <c r="E7" i="4" s="1"/>
  <c r="C6" i="10" s="1"/>
  <c r="AD9" i="2"/>
  <c r="E6" i="4" s="1"/>
  <c r="C5" i="10" s="1"/>
  <c r="AC54" i="2"/>
  <c r="H26" i="4" s="1"/>
  <c r="Y8" i="2"/>
  <c r="AA8" i="2"/>
  <c r="Z8" i="2"/>
  <c r="AB8" i="2"/>
  <c r="AC8" i="2"/>
  <c r="C5" i="4" s="1"/>
  <c r="Z9" i="2"/>
  <c r="AC9" i="2"/>
  <c r="C6" i="4" s="1"/>
  <c r="Y9" i="2"/>
  <c r="AA9" i="2"/>
  <c r="Y10" i="2"/>
  <c r="AC11" i="2"/>
  <c r="C8" i="4" s="1"/>
  <c r="AB11" i="2"/>
  <c r="Z39" i="2"/>
  <c r="Y13" i="2"/>
  <c r="Z12" i="2"/>
  <c r="AA14" i="2"/>
  <c r="AA12" i="2"/>
  <c r="AA16" i="2"/>
  <c r="Y14" i="2"/>
  <c r="Y12" i="2"/>
  <c r="Z15" i="2"/>
  <c r="Y16" i="2"/>
  <c r="Z14" i="2"/>
  <c r="Z17" i="2"/>
  <c r="Z13" i="2"/>
  <c r="AB12" i="2"/>
  <c r="Y15" i="2"/>
  <c r="AC12" i="2"/>
  <c r="C9" i="4" s="1"/>
  <c r="AC14" i="2"/>
  <c r="C11" i="4" s="1"/>
  <c r="Z16" i="2"/>
  <c r="Z10" i="2"/>
  <c r="AB10" i="2"/>
  <c r="Z11" i="2"/>
  <c r="B8" i="4" s="1"/>
  <c r="B7" i="10" s="1"/>
  <c r="AB9" i="2"/>
  <c r="AA10" i="2"/>
  <c r="AC10" i="2"/>
  <c r="C7" i="4" s="1"/>
  <c r="Y25" i="2"/>
  <c r="Z53" i="2"/>
  <c r="Y54" i="2"/>
  <c r="AA24" i="2"/>
  <c r="AA29" i="2"/>
  <c r="Y19" i="2"/>
  <c r="Z38" i="2"/>
  <c r="AC44" i="2"/>
  <c r="H16" i="4" s="1"/>
  <c r="AA20" i="2"/>
  <c r="AB31" i="2"/>
  <c r="AB22" i="2"/>
  <c r="AB43" i="2"/>
  <c r="AC19" i="2"/>
  <c r="C16" i="4" s="1"/>
  <c r="AB18" i="2"/>
  <c r="AA52" i="2"/>
  <c r="AA23" i="2"/>
  <c r="AA33" i="2"/>
  <c r="AB27" i="2"/>
  <c r="AA47" i="2"/>
  <c r="Y48" i="2"/>
  <c r="AC45" i="2"/>
  <c r="H17" i="4" s="1"/>
  <c r="AB37" i="2"/>
  <c r="Z30" i="2"/>
  <c r="Y57" i="2"/>
  <c r="Y40" i="2"/>
  <c r="AB38" i="2"/>
  <c r="Z19" i="2"/>
  <c r="AA19" i="2"/>
  <c r="AA18" i="2"/>
  <c r="Y18" i="2"/>
  <c r="B15" i="4" s="1"/>
  <c r="B14" i="10" s="1"/>
  <c r="Z50" i="2"/>
  <c r="AC33" i="2"/>
  <c r="H5" i="4" s="1"/>
  <c r="Z46" i="2"/>
  <c r="Y41" i="2"/>
  <c r="AA32" i="2"/>
  <c r="AA41" i="2"/>
  <c r="Z40" i="2"/>
  <c r="AA51" i="2"/>
  <c r="Y32" i="2"/>
  <c r="AB54" i="2"/>
  <c r="AB24" i="2"/>
  <c r="Y20" i="2"/>
  <c r="AA40" i="2"/>
  <c r="AB39" i="2"/>
  <c r="AB56" i="2"/>
  <c r="Z56" i="2"/>
  <c r="AC35" i="2"/>
  <c r="H7" i="4" s="1"/>
  <c r="AC57" i="2"/>
  <c r="H29" i="4" s="1"/>
  <c r="Z31" i="2"/>
  <c r="AA39" i="2"/>
  <c r="Y42" i="2"/>
  <c r="AC37" i="2"/>
  <c r="H9" i="4" s="1"/>
  <c r="AA25" i="2"/>
  <c r="AC21" i="2"/>
  <c r="C18" i="4" s="1"/>
  <c r="AC20" i="2"/>
  <c r="C17" i="4" s="1"/>
  <c r="Z20" i="2"/>
  <c r="AB19" i="2"/>
  <c r="AB46" i="2"/>
  <c r="AA57" i="2"/>
  <c r="AC30" i="2"/>
  <c r="C27" i="4" s="1"/>
  <c r="AC27" i="2"/>
  <c r="C24" i="4" s="1"/>
  <c r="AB26" i="2"/>
  <c r="AC26" i="2"/>
  <c r="C23" i="4" s="1"/>
  <c r="AC50" i="2"/>
  <c r="H22" i="4" s="1"/>
  <c r="AA37" i="2"/>
  <c r="AA49" i="2"/>
  <c r="AB34" i="2"/>
  <c r="Y26" i="2"/>
  <c r="Y49" i="2"/>
  <c r="Z28" i="2"/>
  <c r="Z24" i="2"/>
  <c r="Y28" i="2"/>
  <c r="Z55" i="2"/>
  <c r="AA44" i="2"/>
  <c r="AC39" i="2"/>
  <c r="H11" i="4" s="1"/>
  <c r="Z34" i="2"/>
  <c r="AB28" i="2"/>
  <c r="AB52" i="2"/>
  <c r="AC49" i="2"/>
  <c r="H21" i="4" s="1"/>
  <c r="AA31" i="2"/>
  <c r="Z57" i="2"/>
  <c r="AA53" i="2"/>
  <c r="AC52" i="2"/>
  <c r="H24" i="4" s="1"/>
  <c r="AB50" i="2"/>
  <c r="AA35" i="2"/>
  <c r="Y43" i="2"/>
  <c r="AC53" i="2"/>
  <c r="H25" i="4" s="1"/>
  <c r="AC56" i="2"/>
  <c r="H28" i="4" s="1"/>
  <c r="AB25" i="2"/>
  <c r="Y31" i="2"/>
  <c r="Y47" i="2"/>
  <c r="AC24" i="2"/>
  <c r="C21" i="4" s="1"/>
  <c r="Y56" i="2"/>
  <c r="AB53" i="2"/>
  <c r="AC40" i="2"/>
  <c r="H12" i="4" s="1"/>
  <c r="AB49" i="2"/>
  <c r="AC22" i="2"/>
  <c r="C19" i="4" s="1"/>
  <c r="AB35" i="2"/>
  <c r="AB40" i="2"/>
  <c r="AC48" i="2"/>
  <c r="H20" i="4" s="1"/>
  <c r="AA30" i="2"/>
  <c r="Z35" i="2"/>
  <c r="Z21" i="2"/>
  <c r="AC28" i="2"/>
  <c r="C25" i="4" s="1"/>
  <c r="Z32" i="2"/>
  <c r="B29" i="4" s="1"/>
  <c r="B28" i="10" s="1"/>
  <c r="Y37" i="2"/>
  <c r="AB44" i="2"/>
  <c r="AA38" i="2"/>
  <c r="AA45" i="2"/>
  <c r="AB48" i="2"/>
  <c r="Y39" i="2"/>
  <c r="G11" i="4" s="1"/>
  <c r="B35" i="10" s="1"/>
  <c r="AC42" i="2"/>
  <c r="H14" i="4" s="1"/>
  <c r="Y53" i="2"/>
  <c r="Y33" i="2"/>
  <c r="AC29" i="2"/>
  <c r="C26" i="4" s="1"/>
  <c r="Z23" i="2"/>
  <c r="Y44" i="2"/>
  <c r="AA54" i="2"/>
  <c r="Z26" i="2"/>
  <c r="Z27" i="2"/>
  <c r="Y38" i="2"/>
  <c r="G10" i="4" s="1"/>
  <c r="B34" i="10" s="1"/>
  <c r="Z44" i="2"/>
  <c r="Y51" i="2"/>
  <c r="AC25" i="2"/>
  <c r="C22" i="4" s="1"/>
  <c r="AA26" i="2"/>
  <c r="AC34" i="2"/>
  <c r="H6" i="4" s="1"/>
  <c r="Z41" i="2"/>
  <c r="Y24" i="2"/>
  <c r="AA42" i="2"/>
  <c r="AC51" i="2"/>
  <c r="H23" i="4" s="1"/>
  <c r="AC46" i="2"/>
  <c r="H18" i="4" s="1"/>
  <c r="AC47" i="2"/>
  <c r="H19" i="4" s="1"/>
  <c r="Z52" i="2"/>
  <c r="Y46" i="2"/>
  <c r="AB36" i="2"/>
  <c r="Z43" i="2"/>
  <c r="AB55" i="2"/>
  <c r="Z25" i="2"/>
  <c r="AC32" i="2"/>
  <c r="C29" i="4" s="1"/>
  <c r="Z54" i="2"/>
  <c r="Y23" i="2"/>
  <c r="Z45" i="2"/>
  <c r="Y45" i="2"/>
  <c r="AA43" i="2"/>
  <c r="AC36" i="2"/>
  <c r="H8" i="4" s="1"/>
  <c r="AC38" i="2"/>
  <c r="H10" i="4" s="1"/>
  <c r="Y22" i="2"/>
  <c r="Z22" i="2"/>
  <c r="Z33" i="2"/>
  <c r="AB32" i="2"/>
  <c r="Y34" i="2"/>
  <c r="AA56" i="2"/>
  <c r="AA27" i="2"/>
  <c r="AA21" i="2"/>
  <c r="Z42" i="2"/>
  <c r="G14" i="4" s="1"/>
  <c r="B38" i="10" s="1"/>
  <c r="Y50" i="2"/>
  <c r="AB57" i="2"/>
  <c r="AA48" i="2"/>
  <c r="AB29" i="2"/>
  <c r="AB21" i="2"/>
  <c r="AA22" i="2"/>
  <c r="AA34" i="2"/>
  <c r="Y36" i="2"/>
  <c r="Y52" i="2"/>
  <c r="AA28" i="2"/>
  <c r="AA55" i="2"/>
  <c r="Z29" i="2"/>
  <c r="Y35" i="2"/>
  <c r="Y55" i="2"/>
  <c r="AB41" i="2"/>
  <c r="Z37" i="2"/>
  <c r="Z51" i="2"/>
  <c r="AB42" i="2"/>
  <c r="AC31" i="2"/>
  <c r="C28" i="4" s="1"/>
  <c r="AB51" i="2"/>
  <c r="AA46" i="2"/>
  <c r="AB33" i="2"/>
  <c r="Z49" i="2"/>
  <c r="AC55" i="2"/>
  <c r="H27" i="4" s="1"/>
  <c r="AC43" i="2"/>
  <c r="H15" i="4" s="1"/>
  <c r="AB45" i="2"/>
  <c r="Z47" i="2"/>
  <c r="Z48" i="2"/>
  <c r="AA36" i="2"/>
  <c r="AC23" i="2"/>
  <c r="C20" i="4" s="1"/>
  <c r="Y29" i="2"/>
  <c r="Y30" i="2"/>
  <c r="B27" i="4" s="1"/>
  <c r="B26" i="10" s="1"/>
  <c r="Z36" i="2"/>
  <c r="AB47" i="2"/>
  <c r="AB23" i="2"/>
  <c r="Y27" i="2"/>
  <c r="AA50" i="2"/>
  <c r="AB30" i="2"/>
  <c r="AC41" i="2"/>
  <c r="H13" i="4" s="1"/>
  <c r="AB20" i="2"/>
  <c r="Y21" i="2"/>
  <c r="B12" i="4" l="1"/>
  <c r="B11" i="10" s="1"/>
  <c r="G12" i="4"/>
  <c r="B36" i="10" s="1"/>
  <c r="B6" i="4"/>
  <c r="B5" i="10" s="1"/>
  <c r="B25" i="4"/>
  <c r="B24" i="10" s="1"/>
  <c r="G26" i="4"/>
  <c r="B50" i="10" s="1"/>
  <c r="B22" i="4"/>
  <c r="B21" i="10" s="1"/>
  <c r="B14" i="4"/>
  <c r="B13" i="10" s="1"/>
  <c r="B9" i="4"/>
  <c r="B8" i="10" s="1"/>
  <c r="B10" i="4"/>
  <c r="B9" i="10" s="1"/>
  <c r="B7" i="4"/>
  <c r="B6" i="10" s="1"/>
  <c r="G7" i="4"/>
  <c r="B31" i="10" s="1"/>
  <c r="G15" i="4"/>
  <c r="B39" i="10" s="1"/>
  <c r="B13" i="4"/>
  <c r="B12" i="10" s="1"/>
  <c r="B11" i="4"/>
  <c r="B10" i="10" s="1"/>
  <c r="B5" i="4"/>
  <c r="B4" i="10" s="1"/>
  <c r="G25" i="4"/>
  <c r="B49" i="10" s="1"/>
  <c r="B16" i="4"/>
  <c r="B15" i="10" s="1"/>
  <c r="G20" i="4"/>
  <c r="B44" i="10" s="1"/>
  <c r="G6" i="4"/>
  <c r="B30" i="10" s="1"/>
  <c r="G13" i="4"/>
  <c r="B37" i="10" s="1"/>
  <c r="B23" i="4"/>
  <c r="B22" i="10" s="1"/>
  <c r="G28" i="4"/>
  <c r="B52" i="10" s="1"/>
  <c r="G29" i="4"/>
  <c r="B53" i="10" s="1"/>
  <c r="B28" i="4"/>
  <c r="B27" i="10" s="1"/>
  <c r="G22" i="4"/>
  <c r="B46" i="10" s="1"/>
  <c r="G18" i="4"/>
  <c r="B42" i="10" s="1"/>
  <c r="B17" i="4"/>
  <c r="B16" i="10" s="1"/>
  <c r="B18" i="4"/>
  <c r="B17" i="10" s="1"/>
  <c r="B26" i="4"/>
  <c r="B25" i="10" s="1"/>
  <c r="G19" i="4"/>
  <c r="B43" i="10" s="1"/>
  <c r="G21" i="4"/>
  <c r="B45" i="10" s="1"/>
  <c r="G24" i="4"/>
  <c r="B48" i="10" s="1"/>
  <c r="B21" i="4"/>
  <c r="B20" i="10" s="1"/>
  <c r="G5" i="4"/>
  <c r="B29" i="10" s="1"/>
  <c r="G9" i="4"/>
  <c r="B33" i="10" s="1"/>
  <c r="G27" i="4"/>
  <c r="B51" i="10" s="1"/>
  <c r="B24" i="4"/>
  <c r="B23" i="10" s="1"/>
  <c r="G8" i="4"/>
  <c r="B32" i="10" s="1"/>
  <c r="B19" i="4"/>
  <c r="B18" i="10" s="1"/>
  <c r="G17" i="4"/>
  <c r="B41" i="10" s="1"/>
  <c r="B20" i="4"/>
  <c r="B19" i="10" s="1"/>
  <c r="G23" i="4"/>
  <c r="B47" i="10" s="1"/>
  <c r="G16" i="4"/>
  <c r="B40" i="10" s="1"/>
</calcChain>
</file>

<file path=xl/sharedStrings.xml><?xml version="1.0" encoding="utf-8"?>
<sst xmlns="http://schemas.openxmlformats.org/spreadsheetml/2006/main" count="307" uniqueCount="230">
  <si>
    <t>大学名</t>
    <rPh sb="0" eb="3">
      <t>ダイガクメイ</t>
    </rPh>
    <phoneticPr fontId="2"/>
  </si>
  <si>
    <t>大学番号</t>
    <rPh sb="0" eb="2">
      <t>ダイガク</t>
    </rPh>
    <rPh sb="2" eb="4">
      <t>バンゴウ</t>
    </rPh>
    <phoneticPr fontId="2"/>
  </si>
  <si>
    <t>No.</t>
    <phoneticPr fontId="2"/>
  </si>
  <si>
    <t>姓</t>
    <rPh sb="0" eb="1">
      <t>セイ</t>
    </rPh>
    <phoneticPr fontId="2"/>
  </si>
  <si>
    <t>名</t>
    <rPh sb="0" eb="1">
      <t>メイ</t>
    </rPh>
    <phoneticPr fontId="2"/>
  </si>
  <si>
    <t>氏　　　名</t>
    <rPh sb="0" eb="1">
      <t>シ</t>
    </rPh>
    <rPh sb="4" eb="5">
      <t>メイ</t>
    </rPh>
    <phoneticPr fontId="2"/>
  </si>
  <si>
    <t>入学年度</t>
    <rPh sb="0" eb="2">
      <t>ニュウガク</t>
    </rPh>
    <rPh sb="2" eb="4">
      <t>ネンド</t>
    </rPh>
    <phoneticPr fontId="2"/>
  </si>
  <si>
    <t>生年月日</t>
    <rPh sb="0" eb="2">
      <t>セイネン</t>
    </rPh>
    <rPh sb="2" eb="4">
      <t>ガッピ</t>
    </rPh>
    <phoneticPr fontId="2"/>
  </si>
  <si>
    <t>月</t>
    <rPh sb="0" eb="1">
      <t>ツキ</t>
    </rPh>
    <phoneticPr fontId="2"/>
  </si>
  <si>
    <t>日</t>
    <rPh sb="0" eb="1">
      <t>ヒ</t>
    </rPh>
    <phoneticPr fontId="2"/>
  </si>
  <si>
    <t>生 年 月 日</t>
    <rPh sb="0" eb="1">
      <t>ショウ</t>
    </rPh>
    <rPh sb="2" eb="3">
      <t>トシ</t>
    </rPh>
    <rPh sb="4" eb="5">
      <t>ツキ</t>
    </rPh>
    <rPh sb="6" eb="7">
      <t>ヒ</t>
    </rPh>
    <phoneticPr fontId="2"/>
  </si>
  <si>
    <t>学年</t>
    <rPh sb="0" eb="2">
      <t>ガクネン</t>
    </rPh>
    <phoneticPr fontId="2"/>
  </si>
  <si>
    <t>利き腕</t>
    <rPh sb="0" eb="1">
      <t>キ</t>
    </rPh>
    <rPh sb="2" eb="3">
      <t>ウデ</t>
    </rPh>
    <phoneticPr fontId="2"/>
  </si>
  <si>
    <t>No.</t>
    <phoneticPr fontId="2"/>
  </si>
  <si>
    <t>フ　リ　ガ　ナ</t>
    <phoneticPr fontId="2"/>
  </si>
  <si>
    <t>氏　　名</t>
    <rPh sb="0" eb="1">
      <t>シ</t>
    </rPh>
    <rPh sb="3" eb="4">
      <t>メイ</t>
    </rPh>
    <phoneticPr fontId="2"/>
  </si>
  <si>
    <t>記載責任者</t>
    <rPh sb="0" eb="2">
      <t>キサイ</t>
    </rPh>
    <rPh sb="2" eb="5">
      <t>セキニンシャ</t>
    </rPh>
    <phoneticPr fontId="2"/>
  </si>
  <si>
    <t>関東学生バドミントン連盟</t>
    <rPh sb="0" eb="2">
      <t>カントウ</t>
    </rPh>
    <rPh sb="2" eb="4">
      <t>ガクセイ</t>
    </rPh>
    <rPh sb="10" eb="12">
      <t>レンメイ</t>
    </rPh>
    <phoneticPr fontId="2"/>
  </si>
  <si>
    <t>問合せ先：</t>
    <rPh sb="0" eb="2">
      <t>トイアワ</t>
    </rPh>
    <rPh sb="3" eb="4">
      <t>サキ</t>
    </rPh>
    <phoneticPr fontId="2"/>
  </si>
  <si>
    <t>神奈川県横浜市青葉区鴨志田町560-5　サンヒルズ金子303</t>
  </si>
  <si>
    <t xml:space="preserve">〒２２７－００３３
</t>
    <phoneticPr fontId="2"/>
  </si>
  <si>
    <t>まず、このシートに記載してある説明文を熟読してください。</t>
    <rPh sb="9" eb="11">
      <t>キサイ</t>
    </rPh>
    <rPh sb="15" eb="18">
      <t>セツメイブン</t>
    </rPh>
    <rPh sb="19" eb="21">
      <t>ジュクドク</t>
    </rPh>
    <phoneticPr fontId="2"/>
  </si>
  <si>
    <t>No.</t>
  </si>
  <si>
    <t>大学番号</t>
  </si>
  <si>
    <t>個人番号</t>
  </si>
  <si>
    <t>大学名</t>
  </si>
  <si>
    <t>姓</t>
  </si>
  <si>
    <t>名</t>
  </si>
  <si>
    <t>セイ</t>
  </si>
  <si>
    <t>メイ</t>
  </si>
  <si>
    <t>性別</t>
    <rPh sb="0" eb="2">
      <t>セイベツ</t>
    </rPh>
    <phoneticPr fontId="2"/>
  </si>
  <si>
    <t>入学度</t>
  </si>
  <si>
    <t>生年月日</t>
  </si>
  <si>
    <t>学年</t>
  </si>
  <si>
    <t>追加日</t>
    <rPh sb="0" eb="2">
      <t>ツイカ</t>
    </rPh>
    <rPh sb="2" eb="3">
      <t>ビ</t>
    </rPh>
    <phoneticPr fontId="2"/>
  </si>
  <si>
    <t>年</t>
  </si>
  <si>
    <t>月</t>
  </si>
  <si>
    <t>日</t>
  </si>
  <si>
    <t>01</t>
    <phoneticPr fontId="2"/>
  </si>
  <si>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</si>
  <si>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</si>
  <si>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</si>
  <si>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</si>
  <si>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</si>
  <si>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</si>
  <si>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</si>
  <si>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</si>
  <si>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</si>
  <si>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</si>
  <si>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</si>
  <si>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</si>
  <si>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</si>
  <si>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</si>
  <si>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</si>
  <si>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</si>
  <si>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</si>
  <si>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</si>
  <si>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</si>
  <si>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</si>
  <si>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</si>
  <si>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</si>
  <si>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</si>
  <si>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</si>
  <si>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</si>
  <si>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</si>
  <si>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</si>
  <si>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</si>
  <si>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</si>
  <si>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</si>
  <si>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</si>
  <si>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</si>
  <si>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</si>
  <si>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</si>
  <si>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</si>
  <si>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</si>
  <si>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</si>
  <si>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</si>
  <si>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</si>
  <si>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</si>
  <si>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</si>
  <si>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</si>
  <si>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</si>
  <si>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</si>
  <si>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</si>
  <si>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</si>
  <si>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</si>
  <si>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</si>
  <si>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</si>
  <si>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入学年度
（西暦）</t>
    <rPh sb="0" eb="2">
      <t>ニュウガク</t>
    </rPh>
    <rPh sb="2" eb="4">
      <t>ネンド</t>
    </rPh>
    <rPh sb="6" eb="8">
      <t>セイレキ</t>
    </rPh>
    <phoneticPr fontId="2"/>
  </si>
  <si>
    <t>年(西暦)</t>
    <rPh sb="0" eb="1">
      <t>ネン</t>
    </rPh>
    <rPh sb="2" eb="4">
      <t>セイレキ</t>
    </rPh>
    <phoneticPr fontId="2"/>
  </si>
  <si>
    <r>
      <t xml:space="preserve">出　身　校
</t>
    </r>
    <r>
      <rPr>
        <sz val="12"/>
        <rFont val="ＭＳ Ｐゴシック"/>
        <family val="3"/>
        <charset val="128"/>
      </rPr>
      <t>（“高校”はつけない）</t>
    </r>
    <rPh sb="0" eb="1">
      <t>デ</t>
    </rPh>
    <rPh sb="2" eb="3">
      <t>ミ</t>
    </rPh>
    <rPh sb="4" eb="5">
      <t>コウ</t>
    </rPh>
    <rPh sb="8" eb="10">
      <t>コウコウ</t>
    </rPh>
    <phoneticPr fontId="2"/>
  </si>
  <si>
    <t>例</t>
    <rPh sb="0" eb="1">
      <t>レイ</t>
    </rPh>
    <phoneticPr fontId="2"/>
  </si>
  <si>
    <t>宮崎</t>
    <rPh sb="0" eb="2">
      <t>ミヤザキ</t>
    </rPh>
    <phoneticPr fontId="2"/>
  </si>
  <si>
    <t>隆</t>
    <rPh sb="0" eb="1">
      <t>タカ</t>
    </rPh>
    <phoneticPr fontId="2"/>
  </si>
  <si>
    <t>ﾐﾔｻﾞｷ</t>
    <phoneticPr fontId="2"/>
  </si>
  <si>
    <t>ﾀｶｼ</t>
    <phoneticPr fontId="2"/>
  </si>
  <si>
    <t>右</t>
    <rPh sb="0" eb="1">
      <t>ミギ</t>
    </rPh>
    <phoneticPr fontId="2"/>
  </si>
  <si>
    <t>東京第一</t>
    <rPh sb="0" eb="2">
      <t>トウキョウ</t>
    </rPh>
    <rPh sb="2" eb="4">
      <t>ダイイチ</t>
    </rPh>
    <phoneticPr fontId="2"/>
  </si>
  <si>
    <t>関東学生バドミントン連盟　大学登録用紙</t>
    <rPh sb="0" eb="2">
      <t>カントウ</t>
    </rPh>
    <rPh sb="2" eb="4">
      <t>ガクセイ</t>
    </rPh>
    <rPh sb="10" eb="12">
      <t>レンメイ</t>
    </rPh>
    <rPh sb="13" eb="15">
      <t>ダイガク</t>
    </rPh>
    <rPh sb="15" eb="17">
      <t>トウロク</t>
    </rPh>
    <rPh sb="17" eb="19">
      <t>ヨウシ</t>
    </rPh>
    <phoneticPr fontId="2"/>
  </si>
  <si>
    <t>大 学 番 号</t>
    <rPh sb="0" eb="1">
      <t>ダイ</t>
    </rPh>
    <rPh sb="2" eb="3">
      <t>ガク</t>
    </rPh>
    <rPh sb="4" eb="5">
      <t>バン</t>
    </rPh>
    <rPh sb="6" eb="7">
      <t>ゴウ</t>
    </rPh>
    <phoneticPr fontId="2"/>
  </si>
  <si>
    <t>加盟大学名</t>
    <rPh sb="0" eb="2">
      <t>カメイ</t>
    </rPh>
    <rPh sb="2" eb="4">
      <t>ダイガク</t>
    </rPh>
    <rPh sb="4" eb="5">
      <t>メイ</t>
    </rPh>
    <phoneticPr fontId="2"/>
  </si>
  <si>
    <t>所　在　地</t>
    <rPh sb="0" eb="1">
      <t>トコロ</t>
    </rPh>
    <rPh sb="2" eb="3">
      <t>ザイ</t>
    </rPh>
    <rPh sb="4" eb="5">
      <t>チ</t>
    </rPh>
    <phoneticPr fontId="2"/>
  </si>
  <si>
    <t>〒</t>
    <phoneticPr fontId="2"/>
  </si>
  <si>
    <t>登録都県協会</t>
    <rPh sb="0" eb="2">
      <t>トウロク</t>
    </rPh>
    <rPh sb="2" eb="4">
      <t>トケン</t>
    </rPh>
    <rPh sb="4" eb="6">
      <t>キョウカイ</t>
    </rPh>
    <phoneticPr fontId="2"/>
  </si>
  <si>
    <t>バドミントン協会</t>
    <rPh sb="6" eb="8">
      <t>キョウカイ</t>
    </rPh>
    <phoneticPr fontId="2"/>
  </si>
  <si>
    <t>チーム役員</t>
    <rPh sb="3" eb="5">
      <t>ヤクイン</t>
    </rPh>
    <phoneticPr fontId="2"/>
  </si>
  <si>
    <t>氏　　　　　　　　　名</t>
    <rPh sb="0" eb="1">
      <t>シ</t>
    </rPh>
    <rPh sb="10" eb="11">
      <t>メイ</t>
    </rPh>
    <phoneticPr fontId="2"/>
  </si>
  <si>
    <r>
      <t xml:space="preserve">（ﾌﾘｶﾞﾅ）
</t>
    </r>
    <r>
      <rPr>
        <sz val="14"/>
        <rFont val="ＭＳ Ｐゴシック"/>
        <family val="3"/>
        <charset val="128"/>
      </rPr>
      <t>部長名</t>
    </r>
    <rPh sb="8" eb="9">
      <t>　</t>
    </rPh>
    <rPh sb="9" eb="10">
      <t>　</t>
    </rPh>
    <phoneticPr fontId="2"/>
  </si>
  <si>
    <r>
      <t xml:space="preserve">（ﾌﾘｶﾞﾅ）
</t>
    </r>
    <r>
      <rPr>
        <sz val="14"/>
        <rFont val="ＭＳ Ｐゴシック"/>
        <family val="3"/>
        <charset val="128"/>
      </rPr>
      <t>監督名</t>
    </r>
    <rPh sb="8" eb="9">
      <t>　</t>
    </rPh>
    <rPh sb="9" eb="10">
      <t>　</t>
    </rPh>
    <rPh sb="10" eb="11">
      <t>メイ</t>
    </rPh>
    <phoneticPr fontId="2"/>
  </si>
  <si>
    <r>
      <t xml:space="preserve">（ﾌﾘｶﾞﾅ）
</t>
    </r>
    <r>
      <rPr>
        <sz val="14"/>
        <rFont val="ＭＳ Ｐゴシック"/>
        <family val="3"/>
        <charset val="128"/>
      </rPr>
      <t>コーチ名</t>
    </r>
    <rPh sb="11" eb="12">
      <t>メイ</t>
    </rPh>
    <phoneticPr fontId="2"/>
  </si>
  <si>
    <r>
      <t xml:space="preserve">（ﾌﾘｶﾞﾅ）
</t>
    </r>
    <r>
      <rPr>
        <sz val="14"/>
        <rFont val="ＭＳ Ｐゴシック"/>
        <family val="3"/>
        <charset val="128"/>
      </rPr>
      <t>主将名</t>
    </r>
    <rPh sb="8" eb="9">
      <t>　</t>
    </rPh>
    <rPh sb="9" eb="10">
      <t>　</t>
    </rPh>
    <rPh sb="10" eb="11">
      <t>メイ</t>
    </rPh>
    <phoneticPr fontId="2"/>
  </si>
  <si>
    <r>
      <t xml:space="preserve">（ﾌﾘｶﾞﾅ）
</t>
    </r>
    <r>
      <rPr>
        <sz val="14"/>
        <rFont val="ＭＳ Ｐゴシック"/>
        <family val="3"/>
        <charset val="128"/>
      </rPr>
      <t>主務名</t>
    </r>
    <rPh sb="8" eb="9">
      <t>　</t>
    </rPh>
    <rPh sb="9" eb="10">
      <t>　</t>
    </rPh>
    <rPh sb="10" eb="11">
      <t>メイ</t>
    </rPh>
    <phoneticPr fontId="2"/>
  </si>
  <si>
    <t>連絡担当者</t>
    <rPh sb="0" eb="2">
      <t>レンラク</t>
    </rPh>
    <rPh sb="2" eb="5">
      <t>タントウシャ</t>
    </rPh>
    <phoneticPr fontId="2"/>
  </si>
  <si>
    <t>担当者名</t>
    <rPh sb="0" eb="3">
      <t>タントウシャ</t>
    </rPh>
    <rPh sb="3" eb="4">
      <t>メイ</t>
    </rPh>
    <phoneticPr fontId="2"/>
  </si>
  <si>
    <t>担当者住所
（書類発送先）</t>
    <rPh sb="0" eb="3">
      <t>タントウシャ</t>
    </rPh>
    <rPh sb="3" eb="5">
      <t>ジュウショ</t>
    </rPh>
    <rPh sb="7" eb="9">
      <t>ショルイ</t>
    </rPh>
    <rPh sb="9" eb="11">
      <t>ハッソウ</t>
    </rPh>
    <rPh sb="11" eb="12">
      <t>サキ</t>
    </rPh>
    <phoneticPr fontId="2"/>
  </si>
  <si>
    <t>電話番号
（携帯電話）</t>
    <rPh sb="0" eb="2">
      <t>デンワ</t>
    </rPh>
    <rPh sb="2" eb="4">
      <t>バンゴウ</t>
    </rPh>
    <rPh sb="6" eb="8">
      <t>ケイタイ</t>
    </rPh>
    <rPh sb="8" eb="10">
      <t>デンワ</t>
    </rPh>
    <phoneticPr fontId="2"/>
  </si>
  <si>
    <t>　</t>
    <phoneticPr fontId="2"/>
  </si>
  <si>
    <t>受付日</t>
    <rPh sb="0" eb="3">
      <t>ウケツケビ</t>
    </rPh>
    <phoneticPr fontId="2"/>
  </si>
  <si>
    <t>受付/確認</t>
    <rPh sb="0" eb="2">
      <t>ウケツケ</t>
    </rPh>
    <rPh sb="3" eb="5">
      <t>カクニン</t>
    </rPh>
    <phoneticPr fontId="2"/>
  </si>
  <si>
    <t>入力</t>
    <rPh sb="0" eb="2">
      <t>ニュウリョク</t>
    </rPh>
    <phoneticPr fontId="2"/>
  </si>
  <si>
    <t>入金確認</t>
    <rPh sb="0" eb="2">
      <t>ニュウキン</t>
    </rPh>
    <rPh sb="2" eb="4">
      <t>カクニン</t>
    </rPh>
    <phoneticPr fontId="2"/>
  </si>
  <si>
    <t>／</t>
    <phoneticPr fontId="2"/>
  </si>
  <si>
    <r>
      <t>全ての事項の入力が完了したら、</t>
    </r>
    <r>
      <rPr>
        <b/>
        <sz val="11"/>
        <rFont val="ＭＳ Ｐゴシック"/>
        <family val="3"/>
        <charset val="128"/>
      </rPr>
      <t>「印刷①」と「印刷②」のシート</t>
    </r>
    <r>
      <rPr>
        <sz val="11"/>
        <rFont val="ＭＳ Ｐゴシック"/>
        <family val="3"/>
        <charset val="128"/>
      </rPr>
      <t>に移動して</t>
    </r>
    <r>
      <rPr>
        <b/>
        <sz val="11"/>
        <rFont val="ＭＳ Ｐゴシック"/>
        <family val="3"/>
        <charset val="128"/>
      </rPr>
      <t>Ａ４用紙</t>
    </r>
    <r>
      <rPr>
        <sz val="11"/>
        <rFont val="ＭＳ Ｐゴシック"/>
        <family val="3"/>
        <charset val="128"/>
      </rPr>
      <t>で1枚ずつ
印刷をしてください。印刷したものは控えとして各大学で１年間保存してください。</t>
    </r>
    <rPh sb="0" eb="1">
      <t>スベ</t>
    </rPh>
    <rPh sb="3" eb="5">
      <t>ジコウ</t>
    </rPh>
    <rPh sb="6" eb="8">
      <t>ニュウリョク</t>
    </rPh>
    <rPh sb="9" eb="11">
      <t>カンリョウ</t>
    </rPh>
    <rPh sb="16" eb="18">
      <t>インサツ</t>
    </rPh>
    <rPh sb="22" eb="24">
      <t>インサツ</t>
    </rPh>
    <rPh sb="31" eb="33">
      <t>イドウ</t>
    </rPh>
    <rPh sb="37" eb="39">
      <t>ヨウシ</t>
    </rPh>
    <rPh sb="41" eb="42">
      <t>マイ</t>
    </rPh>
    <rPh sb="45" eb="47">
      <t>インサツ</t>
    </rPh>
    <rPh sb="55" eb="57">
      <t>インサツ</t>
    </rPh>
    <rPh sb="62" eb="63">
      <t>ヒカ</t>
    </rPh>
    <rPh sb="67" eb="70">
      <t>カクダイガク</t>
    </rPh>
    <rPh sb="72" eb="74">
      <t>ネンカン</t>
    </rPh>
    <rPh sb="74" eb="76">
      <t>ホゾン</t>
    </rPh>
    <phoneticPr fontId="2"/>
  </si>
  <si>
    <t>大学名</t>
    <rPh sb="0" eb="2">
      <t>ダイガク</t>
    </rPh>
    <rPh sb="2" eb="3">
      <t>メイ</t>
    </rPh>
    <phoneticPr fontId="2"/>
  </si>
  <si>
    <t>大学所在地</t>
    <rPh sb="0" eb="2">
      <t>ダイガク</t>
    </rPh>
    <rPh sb="2" eb="5">
      <t>ショザイチ</t>
    </rPh>
    <phoneticPr fontId="2"/>
  </si>
  <si>
    <t>部長</t>
    <rPh sb="0" eb="2">
      <t>ブチョウ</t>
    </rPh>
    <phoneticPr fontId="2"/>
  </si>
  <si>
    <t>監督</t>
    <rPh sb="0" eb="2">
      <t>カントク</t>
    </rPh>
    <phoneticPr fontId="2"/>
  </si>
  <si>
    <t>主将</t>
    <rPh sb="0" eb="2">
      <t>シュショウ</t>
    </rPh>
    <phoneticPr fontId="2"/>
  </si>
  <si>
    <t>コーチ①</t>
    <phoneticPr fontId="2"/>
  </si>
  <si>
    <t>コーチ②</t>
    <phoneticPr fontId="2"/>
  </si>
  <si>
    <t>主務</t>
    <rPh sb="0" eb="2">
      <t>シュム</t>
    </rPh>
    <phoneticPr fontId="2"/>
  </si>
  <si>
    <t>フ リ ガ ナ</t>
    <phoneticPr fontId="2"/>
  </si>
  <si>
    <t>〒</t>
    <phoneticPr fontId="2"/>
  </si>
  <si>
    <t>入力者氏名</t>
    <rPh sb="0" eb="2">
      <t>ニュウリョク</t>
    </rPh>
    <rPh sb="2" eb="3">
      <t>シャ</t>
    </rPh>
    <rPh sb="3" eb="5">
      <t>シメイ</t>
    </rPh>
    <phoneticPr fontId="2"/>
  </si>
  <si>
    <t>氏名</t>
    <rPh sb="0" eb="2">
      <t>シメイ</t>
    </rPh>
    <phoneticPr fontId="2"/>
  </si>
  <si>
    <t>ﾒｲ</t>
    <phoneticPr fontId="2"/>
  </si>
  <si>
    <t>ｾｲ</t>
    <phoneticPr fontId="2"/>
  </si>
  <si>
    <t>ﾌﾘｶﾞﾅ</t>
    <phoneticPr fontId="2"/>
  </si>
  <si>
    <t>〒（半角）</t>
    <rPh sb="2" eb="4">
      <t>ハンカク</t>
    </rPh>
    <phoneticPr fontId="2"/>
  </si>
  <si>
    <t>住所（全角）</t>
    <rPh sb="0" eb="2">
      <t>ジュウショ</t>
    </rPh>
    <rPh sb="3" eb="5">
      <t>ゼンカク</t>
    </rPh>
    <phoneticPr fontId="2"/>
  </si>
  <si>
    <t>東京都</t>
    <rPh sb="0" eb="3">
      <t>トウキョウト</t>
    </rPh>
    <phoneticPr fontId="2"/>
  </si>
  <si>
    <t>神奈川県</t>
    <rPh sb="0" eb="4">
      <t>カナガワケン</t>
    </rPh>
    <phoneticPr fontId="2"/>
  </si>
  <si>
    <t>埼玉県</t>
    <rPh sb="0" eb="3">
      <t>サイタマケン</t>
    </rPh>
    <phoneticPr fontId="2"/>
  </si>
  <si>
    <t>千葉県</t>
    <rPh sb="0" eb="3">
      <t>チバケン</t>
    </rPh>
    <phoneticPr fontId="2"/>
  </si>
  <si>
    <t>茨城県</t>
    <rPh sb="0" eb="3">
      <t>イバラキケン</t>
    </rPh>
    <phoneticPr fontId="2"/>
  </si>
  <si>
    <t>栃木県</t>
    <rPh sb="0" eb="3">
      <t>トチギケン</t>
    </rPh>
    <phoneticPr fontId="2"/>
  </si>
  <si>
    <t>群馬県</t>
    <rPh sb="0" eb="3">
      <t>グンマケン</t>
    </rPh>
    <phoneticPr fontId="2"/>
  </si>
  <si>
    <t>山梨県</t>
    <rPh sb="0" eb="3">
      <t>ヤマナシケン</t>
    </rPh>
    <phoneticPr fontId="2"/>
  </si>
  <si>
    <t>担当者住所</t>
    <rPh sb="0" eb="3">
      <t>タントウシャ</t>
    </rPh>
    <rPh sb="3" eb="5">
      <t>ジュウショ</t>
    </rPh>
    <phoneticPr fontId="2"/>
  </si>
  <si>
    <t>携帯電話番号（半角）</t>
    <rPh sb="0" eb="2">
      <t>ケイタイ</t>
    </rPh>
    <rPh sb="2" eb="4">
      <t>デンワ</t>
    </rPh>
    <rPh sb="4" eb="6">
      <t>バンゴウ</t>
    </rPh>
    <rPh sb="7" eb="9">
      <t>ハンカク</t>
    </rPh>
    <phoneticPr fontId="2"/>
  </si>
  <si>
    <t>メールアドレス（PC）</t>
    <phoneticPr fontId="2"/>
  </si>
  <si>
    <t>メールアドレス（携帯）</t>
    <rPh sb="8" eb="10">
      <t>ケイタイ</t>
    </rPh>
    <phoneticPr fontId="2"/>
  </si>
  <si>
    <t>ﾒｰﾙｱﾄﾞﾚｽ(携帯)</t>
    <rPh sb="9" eb="11">
      <t>ケイタイ</t>
    </rPh>
    <phoneticPr fontId="2"/>
  </si>
  <si>
    <t>ﾒｰﾙｱﾄﾞﾚｽ(PC)</t>
    <phoneticPr fontId="2"/>
  </si>
  <si>
    <t>人</t>
    <rPh sb="0" eb="1">
      <t>ニン</t>
    </rPh>
    <phoneticPr fontId="2"/>
  </si>
  <si>
    <t>登　録　人　数</t>
    <rPh sb="0" eb="1">
      <t>ノボル</t>
    </rPh>
    <rPh sb="2" eb="3">
      <t>ロク</t>
    </rPh>
    <rPh sb="4" eb="5">
      <t>ヒト</t>
    </rPh>
    <rPh sb="6" eb="7">
      <t>スウ</t>
    </rPh>
    <phoneticPr fontId="2"/>
  </si>
  <si>
    <t>記載責任者氏名</t>
    <rPh sb="0" eb="2">
      <t>キサイ</t>
    </rPh>
    <rPh sb="2" eb="5">
      <t>セキニンシャ</t>
    </rPh>
    <rPh sb="5" eb="7">
      <t>シメイ</t>
    </rPh>
    <phoneticPr fontId="2"/>
  </si>
  <si>
    <t>責任者電話番号</t>
    <rPh sb="0" eb="3">
      <t>セキニンシャ</t>
    </rPh>
    <rPh sb="3" eb="5">
      <t>デンワ</t>
    </rPh>
    <rPh sb="5" eb="7">
      <t>バンゴウ</t>
    </rPh>
    <phoneticPr fontId="2"/>
  </si>
  <si>
    <t>入力責任者氏名</t>
    <rPh sb="0" eb="2">
      <t>ニュウリョク</t>
    </rPh>
    <rPh sb="2" eb="5">
      <t>セキニンシャ</t>
    </rPh>
    <rPh sb="5" eb="7">
      <t>シメイ</t>
    </rPh>
    <phoneticPr fontId="2"/>
  </si>
  <si>
    <t>連絡担当者氏名</t>
    <rPh sb="0" eb="2">
      <t>レンラク</t>
    </rPh>
    <rPh sb="2" eb="5">
      <t>タントウシャ</t>
    </rPh>
    <rPh sb="5" eb="7">
      <t>シメイ</t>
    </rPh>
    <phoneticPr fontId="2"/>
  </si>
  <si>
    <t>※以下は連絡担当者と同一の場合には入力の必要はありません。</t>
    <rPh sb="1" eb="3">
      <t>イカ</t>
    </rPh>
    <rPh sb="4" eb="6">
      <t>レンラク</t>
    </rPh>
    <rPh sb="6" eb="9">
      <t>タントウシャ</t>
    </rPh>
    <rPh sb="10" eb="12">
      <t>ドウイツ</t>
    </rPh>
    <rPh sb="13" eb="15">
      <t>バアイ</t>
    </rPh>
    <rPh sb="17" eb="19">
      <t>ニュウリョク</t>
    </rPh>
    <rPh sb="20" eb="22">
      <t>ヒツヨウ</t>
    </rPh>
    <phoneticPr fontId="2"/>
  </si>
  <si>
    <t>出身高校</t>
    <rPh sb="0" eb="2">
      <t>シュッシンコウ</t>
    </rPh>
    <rPh sb="2" eb="4">
      <t>コウコウ</t>
    </rPh>
    <phoneticPr fontId="2"/>
  </si>
  <si>
    <t>氏名の間は１マス（全角スペース）空ける</t>
    <rPh sb="0" eb="2">
      <t>シメイ</t>
    </rPh>
    <rPh sb="3" eb="4">
      <t>アイダ</t>
    </rPh>
    <rPh sb="9" eb="11">
      <t>ゼンカク</t>
    </rPh>
    <rPh sb="16" eb="17">
      <t>ア</t>
    </rPh>
    <phoneticPr fontId="2"/>
  </si>
  <si>
    <t>年は付けない</t>
    <rPh sb="0" eb="1">
      <t>ネン</t>
    </rPh>
    <rPh sb="2" eb="3">
      <t>ツ</t>
    </rPh>
    <phoneticPr fontId="2"/>
  </si>
  <si>
    <t>高校は付けない</t>
    <rPh sb="0" eb="2">
      <t>コウコウ</t>
    </rPh>
    <rPh sb="3" eb="4">
      <t>ツ</t>
    </rPh>
    <phoneticPr fontId="2"/>
  </si>
  <si>
    <t>桃滝　九郎</t>
    <rPh sb="0" eb="2">
      <t>モモタキ</t>
    </rPh>
    <rPh sb="3" eb="5">
      <t>キュウロウ</t>
    </rPh>
    <phoneticPr fontId="2"/>
  </si>
  <si>
    <t>青山</t>
    <rPh sb="0" eb="2">
      <t>アオヤマ</t>
    </rPh>
    <phoneticPr fontId="2"/>
  </si>
  <si>
    <r>
      <rPr>
        <b/>
        <sz val="11"/>
        <rFont val="ＭＳ Ｐゴシック"/>
        <family val="3"/>
        <charset val="128"/>
      </rPr>
      <t>「入力①」</t>
    </r>
    <r>
      <rPr>
        <sz val="11"/>
        <rFont val="ＭＳ Ｐゴシック"/>
        <family val="3"/>
        <charset val="128"/>
      </rPr>
      <t>と</t>
    </r>
    <r>
      <rPr>
        <b/>
        <sz val="11"/>
        <rFont val="ＭＳ Ｐゴシック"/>
        <family val="3"/>
        <charset val="128"/>
      </rPr>
      <t>「入力②」</t>
    </r>
    <r>
      <rPr>
        <sz val="11"/>
        <rFont val="ＭＳ Ｐゴシック"/>
        <family val="3"/>
        <charset val="128"/>
      </rPr>
      <t>のシートに順に移動して、必要事項をすべて入力してください。
なお、大学番号は総会資料の大学番号一覧表を参照のこと、正確に行ってください。
※大学名に「○○大学男子」のような男子/女子の記入はしないようお願いします。</t>
    </r>
    <rPh sb="1" eb="3">
      <t>ニュウリョク</t>
    </rPh>
    <rPh sb="7" eb="9">
      <t>ニュウリョク</t>
    </rPh>
    <rPh sb="16" eb="17">
      <t>ジュン</t>
    </rPh>
    <rPh sb="18" eb="20">
      <t>イドウ</t>
    </rPh>
    <rPh sb="23" eb="25">
      <t>ヒツヨウ</t>
    </rPh>
    <rPh sb="25" eb="27">
      <t>ジコウ</t>
    </rPh>
    <rPh sb="31" eb="33">
      <t>ニュウリョク</t>
    </rPh>
    <rPh sb="44" eb="46">
      <t>ダイガク</t>
    </rPh>
    <rPh sb="46" eb="48">
      <t>バンゴウ</t>
    </rPh>
    <rPh sb="49" eb="51">
      <t>ソウカイ</t>
    </rPh>
    <rPh sb="51" eb="53">
      <t>シリョウ</t>
    </rPh>
    <rPh sb="54" eb="56">
      <t>ダイガク</t>
    </rPh>
    <rPh sb="56" eb="58">
      <t>バンゴウ</t>
    </rPh>
    <rPh sb="58" eb="60">
      <t>イチラン</t>
    </rPh>
    <rPh sb="60" eb="61">
      <t>ヒョウ</t>
    </rPh>
    <rPh sb="62" eb="64">
      <t>サンショウ</t>
    </rPh>
    <rPh sb="68" eb="70">
      <t>セイカク</t>
    </rPh>
    <rPh sb="71" eb="72">
      <t>オコナ</t>
    </rPh>
    <rPh sb="81" eb="84">
      <t>ダイガクメイ</t>
    </rPh>
    <rPh sb="88" eb="90">
      <t>ダイガク</t>
    </rPh>
    <rPh sb="90" eb="92">
      <t>ダンシ</t>
    </rPh>
    <rPh sb="97" eb="99">
      <t>ダンシ</t>
    </rPh>
    <rPh sb="100" eb="102">
      <t>ジョシ</t>
    </rPh>
    <rPh sb="103" eb="105">
      <t>キニュウ</t>
    </rPh>
    <rPh sb="112" eb="113">
      <t>ネガ</t>
    </rPh>
    <phoneticPr fontId="2"/>
  </si>
  <si>
    <t>注）</t>
    <phoneticPr fontId="2"/>
  </si>
  <si>
    <t>【　正　・　控　】　</t>
    <rPh sb="2" eb="3">
      <t>セイ</t>
    </rPh>
    <rPh sb="6" eb="7">
      <t>ヒカエ</t>
    </rPh>
    <phoneticPr fontId="2"/>
  </si>
  <si>
    <t>（ 　　　）部</t>
    <rPh sb="6" eb="7">
      <t>ブ</t>
    </rPh>
    <phoneticPr fontId="2"/>
  </si>
  <si>
    <t>（ 男 ・ 女 ）</t>
    <rPh sb="2" eb="3">
      <t>オトコ</t>
    </rPh>
    <rPh sb="6" eb="7">
      <t>オンナ</t>
    </rPh>
    <phoneticPr fontId="2"/>
  </si>
  <si>
    <t>申込み　　責任者名</t>
    <rPh sb="0" eb="2">
      <t>モウシコ</t>
    </rPh>
    <rPh sb="5" eb="8">
      <t>セキニンシャ</t>
    </rPh>
    <rPh sb="8" eb="9">
      <t>メイ</t>
    </rPh>
    <phoneticPr fontId="2"/>
  </si>
  <si>
    <t>（印）</t>
    <rPh sb="1" eb="2">
      <t>イン</t>
    </rPh>
    <phoneticPr fontId="2"/>
  </si>
  <si>
    <t>全日本学生バドミントン連盟登録費</t>
    <rPh sb="0" eb="3">
      <t>ゼンニホン</t>
    </rPh>
    <rPh sb="3" eb="5">
      <t>ガクセイ</t>
    </rPh>
    <rPh sb="11" eb="13">
      <t>レンメイ</t>
    </rPh>
    <rPh sb="13" eb="15">
      <t>トウロク</t>
    </rPh>
    <rPh sb="15" eb="16">
      <t>ヒ</t>
    </rPh>
    <phoneticPr fontId="25"/>
  </si>
  <si>
    <t>加盟金</t>
    <rPh sb="0" eb="2">
      <t>カメイ</t>
    </rPh>
    <rPh sb="2" eb="3">
      <t>キン</t>
    </rPh>
    <phoneticPr fontId="25"/>
  </si>
  <si>
    <t>１校</t>
    <rPh sb="1" eb="2">
      <t>コウ</t>
    </rPh>
    <phoneticPr fontId="2"/>
  </si>
  <si>
    <t>円</t>
    <rPh sb="0" eb="1">
      <t>エン</t>
    </rPh>
    <phoneticPr fontId="2"/>
  </si>
  <si>
    <t>×</t>
  </si>
  <si>
    <t>校</t>
    <rPh sb="0" eb="1">
      <t>コウ</t>
    </rPh>
    <phoneticPr fontId="2"/>
  </si>
  <si>
    <t>個人登録費</t>
    <rPh sb="0" eb="2">
      <t>コジン</t>
    </rPh>
    <rPh sb="2" eb="4">
      <t>トウロク</t>
    </rPh>
    <rPh sb="4" eb="5">
      <t>ヒ</t>
    </rPh>
    <phoneticPr fontId="25"/>
  </si>
  <si>
    <t>１名</t>
    <rPh sb="1" eb="2">
      <t>メイ</t>
    </rPh>
    <phoneticPr fontId="2"/>
  </si>
  <si>
    <t>1部</t>
    <rPh sb="1" eb="2">
      <t>ブ</t>
    </rPh>
    <phoneticPr fontId="25"/>
  </si>
  <si>
    <t>男子</t>
    <rPh sb="0" eb="2">
      <t>ダンシ</t>
    </rPh>
    <phoneticPr fontId="25"/>
  </si>
  <si>
    <t>女子</t>
    <rPh sb="0" eb="1">
      <t>オンナ</t>
    </rPh>
    <rPh sb="1" eb="2">
      <t>コ</t>
    </rPh>
    <phoneticPr fontId="25"/>
  </si>
  <si>
    <t>関東学生バドミントン連盟登録費</t>
    <rPh sb="0" eb="2">
      <t>カントウ</t>
    </rPh>
    <rPh sb="2" eb="4">
      <t>ガクセイ</t>
    </rPh>
    <rPh sb="10" eb="12">
      <t>レンメイ</t>
    </rPh>
    <rPh sb="12" eb="14">
      <t>トウロク</t>
    </rPh>
    <rPh sb="14" eb="15">
      <t>ヒ</t>
    </rPh>
    <phoneticPr fontId="25"/>
  </si>
  <si>
    <t>2部</t>
    <rPh sb="1" eb="2">
      <t>ブ</t>
    </rPh>
    <phoneticPr fontId="25"/>
  </si>
  <si>
    <t>3部</t>
    <rPh sb="1" eb="2">
      <t>ブ</t>
    </rPh>
    <phoneticPr fontId="25"/>
  </si>
  <si>
    <t>関東学生バドミントン連盟</t>
    <rPh sb="0" eb="2">
      <t>カントウ</t>
    </rPh>
    <rPh sb="2" eb="4">
      <t>ガクセイ</t>
    </rPh>
    <rPh sb="10" eb="12">
      <t>レンメイ</t>
    </rPh>
    <phoneticPr fontId="25"/>
  </si>
  <si>
    <t>4部</t>
    <rPh sb="1" eb="2">
      <t>ブ</t>
    </rPh>
    <phoneticPr fontId="25"/>
  </si>
  <si>
    <t>5部</t>
    <rPh sb="1" eb="2">
      <t>ブ</t>
    </rPh>
    <phoneticPr fontId="25"/>
  </si>
  <si>
    <t>合計</t>
    <rPh sb="0" eb="2">
      <t>ゴウケイ</t>
    </rPh>
    <phoneticPr fontId="2"/>
  </si>
  <si>
    <t>6部</t>
    <rPh sb="1" eb="2">
      <t>ブ</t>
    </rPh>
    <phoneticPr fontId="25"/>
  </si>
  <si>
    <t>上記の通り参加料</t>
    <rPh sb="0" eb="2">
      <t>ジョウキ</t>
    </rPh>
    <rPh sb="3" eb="4">
      <t>ツウ</t>
    </rPh>
    <rPh sb="5" eb="7">
      <t>サンカ</t>
    </rPh>
    <rPh sb="7" eb="8">
      <t>リョウ</t>
    </rPh>
    <phoneticPr fontId="2"/>
  </si>
  <si>
    <t>金</t>
    <rPh sb="0" eb="1">
      <t>キン</t>
    </rPh>
    <phoneticPr fontId="2"/>
  </si>
  <si>
    <t>円也を納入致します。</t>
    <rPh sb="0" eb="1">
      <t>エン</t>
    </rPh>
    <rPh sb="1" eb="2">
      <t>ヤ</t>
    </rPh>
    <rPh sb="3" eb="5">
      <t>ノウニュウ</t>
    </rPh>
    <rPh sb="5" eb="6">
      <t>イタ</t>
    </rPh>
    <phoneticPr fontId="2"/>
  </si>
  <si>
    <t>平成</t>
    <rPh sb="0" eb="2">
      <t>ヘイセイ</t>
    </rPh>
    <phoneticPr fontId="2"/>
  </si>
  <si>
    <t>年</t>
    <rPh sb="0" eb="1">
      <t>ネン</t>
    </rPh>
    <phoneticPr fontId="2"/>
  </si>
  <si>
    <t>【個人情報取り扱いについて】　申込用紙に記載された個人情報は、今大会運営の為に利用するものです。</t>
    <rPh sb="1" eb="3">
      <t>コジン</t>
    </rPh>
    <rPh sb="3" eb="5">
      <t>ジョウホウ</t>
    </rPh>
    <rPh sb="5" eb="6">
      <t>ト</t>
    </rPh>
    <rPh sb="7" eb="8">
      <t>アツカ</t>
    </rPh>
    <rPh sb="15" eb="17">
      <t>モウシコミ</t>
    </rPh>
    <rPh sb="17" eb="19">
      <t>ヨウシ</t>
    </rPh>
    <rPh sb="20" eb="22">
      <t>キサイ</t>
    </rPh>
    <rPh sb="25" eb="27">
      <t>コジン</t>
    </rPh>
    <rPh sb="27" eb="29">
      <t>ジョウホウ</t>
    </rPh>
    <rPh sb="31" eb="34">
      <t>コンタイカイ</t>
    </rPh>
    <rPh sb="34" eb="36">
      <t>ウンエイ</t>
    </rPh>
    <rPh sb="37" eb="38">
      <t>タメ</t>
    </rPh>
    <rPh sb="39" eb="41">
      <t>リヨウ</t>
    </rPh>
    <phoneticPr fontId="2"/>
  </si>
  <si>
    <t xml:space="preserve">セルの高さや幅を変更しないでください。シートは削除しないでください。   </t>
    <phoneticPr fontId="2"/>
  </si>
  <si>
    <t>本登録は、春・秋二回全ての大学が行って下さい。</t>
    <rPh sb="0" eb="1">
      <t>ホン</t>
    </rPh>
    <rPh sb="1" eb="3">
      <t>トウロク</t>
    </rPh>
    <rPh sb="5" eb="6">
      <t>ハル</t>
    </rPh>
    <rPh sb="7" eb="8">
      <t>アキ</t>
    </rPh>
    <rPh sb="8" eb="10">
      <t>ニカイ</t>
    </rPh>
    <rPh sb="10" eb="11">
      <t>スベ</t>
    </rPh>
    <rPh sb="13" eb="15">
      <t>ダイガク</t>
    </rPh>
    <rPh sb="16" eb="17">
      <t>オコナ</t>
    </rPh>
    <rPh sb="19" eb="20">
      <t>クダ</t>
    </rPh>
    <phoneticPr fontId="2"/>
  </si>
  <si>
    <r>
      <t>印刷が完了したら、名前をつけて保存をしてください。
このとき、ファイル名を</t>
    </r>
    <r>
      <rPr>
        <b/>
        <sz val="12"/>
        <rFont val="ＭＳ Ｐゴシック"/>
        <family val="3"/>
        <charset val="128"/>
      </rPr>
      <t>『所属リーグ・大学番号・大学名・本登録』（全角）</t>
    </r>
    <r>
      <rPr>
        <sz val="11"/>
        <rFont val="ＭＳ Ｐゴシック"/>
        <family val="3"/>
        <charset val="128"/>
      </rPr>
      <t xml:space="preserve">としてください。
</t>
    </r>
    <r>
      <rPr>
        <sz val="11"/>
        <color indexed="48"/>
        <rFont val="ＭＳ Ｐゴシック"/>
        <family val="3"/>
        <charset val="128"/>
      </rPr>
      <t>（例）３部Ａ・１０００・梅村大学・本登録.xls）</t>
    </r>
    <rPh sb="0" eb="2">
      <t>インサツ</t>
    </rPh>
    <rPh sb="3" eb="5">
      <t>カンリョウ</t>
    </rPh>
    <rPh sb="9" eb="11">
      <t>ナマエ</t>
    </rPh>
    <rPh sb="15" eb="17">
      <t>ホゾン</t>
    </rPh>
    <rPh sb="35" eb="36">
      <t>メイ</t>
    </rPh>
    <rPh sb="38" eb="40">
      <t>ショゾク</t>
    </rPh>
    <rPh sb="44" eb="46">
      <t>ダイガク</t>
    </rPh>
    <rPh sb="46" eb="48">
      <t>バンゴウ</t>
    </rPh>
    <rPh sb="49" eb="52">
      <t>ダイガクメイ</t>
    </rPh>
    <rPh sb="53" eb="54">
      <t>ホン</t>
    </rPh>
    <rPh sb="54" eb="56">
      <t>トウロク</t>
    </rPh>
    <rPh sb="58" eb="60">
      <t>ゼンカク</t>
    </rPh>
    <rPh sb="71" eb="72">
      <t>レイ</t>
    </rPh>
    <rPh sb="74" eb="75">
      <t>ブ</t>
    </rPh>
    <rPh sb="82" eb="84">
      <t>ウメムラ</t>
    </rPh>
    <rPh sb="84" eb="86">
      <t>ダイガク</t>
    </rPh>
    <rPh sb="87" eb="88">
      <t>ホン</t>
    </rPh>
    <rPh sb="88" eb="90">
      <t>トウロク</t>
    </rPh>
    <phoneticPr fontId="2"/>
  </si>
  <si>
    <t>メールは必ずＰＣから送って下さい。</t>
    <rPh sb="4" eb="5">
      <t>カナラ</t>
    </rPh>
    <rPh sb="10" eb="11">
      <t>オク</t>
    </rPh>
    <rPh sb="13" eb="14">
      <t>クダ</t>
    </rPh>
    <phoneticPr fontId="2"/>
  </si>
  <si>
    <t>【保管期限：平成２８年３月３１日】</t>
    <rPh sb="1" eb="3">
      <t>ホカン</t>
    </rPh>
    <rPh sb="3" eb="5">
      <t>キゲン</t>
    </rPh>
    <rPh sb="6" eb="8">
      <t>ヘイセイ</t>
    </rPh>
    <rPh sb="10" eb="11">
      <t>ネン</t>
    </rPh>
    <rPh sb="12" eb="13">
      <t>ガツ</t>
    </rPh>
    <rPh sb="15" eb="16">
      <t>ニチ</t>
    </rPh>
    <phoneticPr fontId="2"/>
  </si>
  <si>
    <r>
      <t>入力・保存したものを学連（</t>
    </r>
    <r>
      <rPr>
        <sz val="11"/>
        <color indexed="10"/>
        <rFont val="ＭＳ Ｐゴシック"/>
        <family val="3"/>
        <charset val="128"/>
      </rPr>
      <t>kantoibf.league@gmail.com</t>
    </r>
    <r>
      <rPr>
        <sz val="11"/>
        <rFont val="ＭＳ Ｐゴシック"/>
        <family val="3"/>
        <charset val="128"/>
      </rPr>
      <t>)に添付し送信してください。　　　　　　　　　　　　　　　　送信する際メールの件名はファイル名と同様に『所属リーグ・大学番号・大学名・本登録』（全角）としてください。
  なお、データを送付する前に、次のことを確認してください。
   ①データと印刷したものが異なっていないかどうか。
   ②必要箇所すべてに、入力されているかどうか。
   ③ファイル名は適切になっているかどうか。</t>
    </r>
    <rPh sb="0" eb="2">
      <t>ニュウリョク</t>
    </rPh>
    <rPh sb="3" eb="5">
      <t>ホゾン</t>
    </rPh>
    <rPh sb="10" eb="12">
      <t>ガクレン</t>
    </rPh>
    <rPh sb="40" eb="42">
      <t>テンプ</t>
    </rPh>
    <rPh sb="43" eb="45">
      <t>ソウシン</t>
    </rPh>
    <rPh sb="110" eb="112">
      <t>ゼンカク</t>
    </rPh>
    <phoneticPr fontId="2"/>
  </si>
  <si>
    <t>氏名</t>
    <rPh sb="0" eb="2">
      <t>シメイ</t>
    </rPh>
    <phoneticPr fontId="2"/>
  </si>
  <si>
    <t>姓</t>
    <rPh sb="0" eb="1">
      <t>セイ</t>
    </rPh>
    <phoneticPr fontId="2"/>
  </si>
  <si>
    <t>名</t>
    <rPh sb="0" eb="1">
      <t>メイ</t>
    </rPh>
    <phoneticPr fontId="2"/>
  </si>
  <si>
    <t>フリガナ</t>
    <phoneticPr fontId="2"/>
  </si>
  <si>
    <t>入学年度</t>
    <rPh sb="0" eb="2">
      <t>ニュウガク</t>
    </rPh>
    <rPh sb="2" eb="4">
      <t>ネンド</t>
    </rPh>
    <phoneticPr fontId="2"/>
  </si>
  <si>
    <t>学年</t>
    <rPh sb="0" eb="2">
      <t>ガクネン</t>
    </rPh>
    <phoneticPr fontId="2"/>
  </si>
  <si>
    <t>生年月日</t>
    <rPh sb="0" eb="2">
      <t>セイネン</t>
    </rPh>
    <rPh sb="2" eb="4">
      <t>ガッピ</t>
    </rPh>
    <phoneticPr fontId="2"/>
  </si>
  <si>
    <t>年</t>
    <rPh sb="0" eb="1">
      <t>ネン</t>
    </rPh>
    <phoneticPr fontId="2"/>
  </si>
  <si>
    <t>月</t>
    <rPh sb="0" eb="1">
      <t>ガツ</t>
    </rPh>
    <phoneticPr fontId="2"/>
  </si>
  <si>
    <t>日</t>
    <rPh sb="0" eb="1">
      <t>ニチ</t>
    </rPh>
    <phoneticPr fontId="2"/>
  </si>
  <si>
    <t>出身校</t>
    <rPh sb="0" eb="3">
      <t>シュッシンコウ</t>
    </rPh>
    <phoneticPr fontId="2"/>
  </si>
  <si>
    <t>利き腕</t>
    <rPh sb="0" eb="1">
      <t>キ</t>
    </rPh>
    <rPh sb="2" eb="3">
      <t>ウデ</t>
    </rPh>
    <phoneticPr fontId="2"/>
  </si>
  <si>
    <t>番号</t>
    <rPh sb="0" eb="2">
      <t>バンゴウ</t>
    </rPh>
    <phoneticPr fontId="2"/>
  </si>
  <si>
    <t>月</t>
    <rPh sb="0" eb="1">
      <t>ツキ</t>
    </rPh>
    <phoneticPr fontId="2"/>
  </si>
  <si>
    <t>千倍</t>
    <rPh sb="0" eb="2">
      <t>センバイ</t>
    </rPh>
    <phoneticPr fontId="2"/>
  </si>
  <si>
    <t>日</t>
    <rPh sb="0" eb="1">
      <t>ヒ</t>
    </rPh>
    <phoneticPr fontId="2"/>
  </si>
  <si>
    <t>平成28年度全日本及び関東学生バドミントン連盟本登録・納入書について</t>
    <rPh sb="0" eb="2">
      <t>ヘイセイ</t>
    </rPh>
    <rPh sb="4" eb="6">
      <t>ネンド</t>
    </rPh>
    <rPh sb="6" eb="9">
      <t>ゼンニホン</t>
    </rPh>
    <rPh sb="9" eb="10">
      <t>オヨ</t>
    </rPh>
    <rPh sb="11" eb="13">
      <t>カントウ</t>
    </rPh>
    <rPh sb="13" eb="15">
      <t>ガクセイ</t>
    </rPh>
    <rPh sb="21" eb="23">
      <t>レンメイ</t>
    </rPh>
    <rPh sb="23" eb="24">
      <t>ホン</t>
    </rPh>
    <rPh sb="24" eb="26">
      <t>トウロク</t>
    </rPh>
    <rPh sb="27" eb="30">
      <t>ノウニュウショ</t>
    </rPh>
    <phoneticPr fontId="2"/>
  </si>
  <si>
    <t>委員長　石橋　太陽　：　０９０－１２６２－１３４９</t>
    <rPh sb="0" eb="3">
      <t>イインチョウ</t>
    </rPh>
    <rPh sb="4" eb="6">
      <t>イシバシ</t>
    </rPh>
    <rPh sb="7" eb="9">
      <t>タイヨウ</t>
    </rPh>
    <phoneticPr fontId="2"/>
  </si>
  <si>
    <r>
      <t>追加登録に関しては、近日中に専用のファイルをホームページ上にアップロードしますので、アップされ
たファイルの記載に従って行ってください。</t>
    </r>
    <r>
      <rPr>
        <b/>
        <u/>
        <sz val="11"/>
        <color rgb="FFFF0000"/>
        <rFont val="ＭＳ Ｐゴシック"/>
        <family val="3"/>
        <charset val="128"/>
      </rPr>
      <t>【現段階の部員(一年生であっても)を本登録で登録してください。本登録をした後に入部等をした場合は、その部員を追加登録で登録してください。】</t>
    </r>
    <rPh sb="0" eb="2">
      <t>ツイカ</t>
    </rPh>
    <rPh sb="2" eb="4">
      <t>トウロク</t>
    </rPh>
    <rPh sb="5" eb="6">
      <t>カン</t>
    </rPh>
    <rPh sb="10" eb="13">
      <t>キンジツチュウ</t>
    </rPh>
    <rPh sb="14" eb="16">
      <t>センヨウ</t>
    </rPh>
    <rPh sb="28" eb="29">
      <t>ジョウ</t>
    </rPh>
    <rPh sb="54" eb="56">
      <t>キサイ</t>
    </rPh>
    <rPh sb="57" eb="58">
      <t>シタガ</t>
    </rPh>
    <rPh sb="60" eb="61">
      <t>オコナ</t>
    </rPh>
    <rPh sb="69" eb="72">
      <t>ゲンダンカイ</t>
    </rPh>
    <rPh sb="73" eb="75">
      <t>ブイン</t>
    </rPh>
    <rPh sb="76" eb="79">
      <t>イチネンセイ</t>
    </rPh>
    <rPh sb="86" eb="87">
      <t>ホン</t>
    </rPh>
    <rPh sb="87" eb="89">
      <t>トウロク</t>
    </rPh>
    <rPh sb="90" eb="92">
      <t>トウロク</t>
    </rPh>
    <rPh sb="99" eb="100">
      <t>ホン</t>
    </rPh>
    <rPh sb="100" eb="102">
      <t>トウロク</t>
    </rPh>
    <rPh sb="105" eb="106">
      <t>アト</t>
    </rPh>
    <rPh sb="107" eb="109">
      <t>ニュウブ</t>
    </rPh>
    <rPh sb="109" eb="110">
      <t>トウ</t>
    </rPh>
    <rPh sb="113" eb="115">
      <t>バアイ</t>
    </rPh>
    <rPh sb="119" eb="121">
      <t>ブイン</t>
    </rPh>
    <rPh sb="122" eb="124">
      <t>ツイカ</t>
    </rPh>
    <rPh sb="124" eb="126">
      <t>トウロク</t>
    </rPh>
    <rPh sb="127" eb="129">
      <t>トウロク</t>
    </rPh>
    <phoneticPr fontId="2"/>
  </si>
  <si>
    <t>情報処理①のシートに記載されている個人番号(大学番号+登録した順番につけられている番号)が春と秋で同じになるように記載してください。</t>
    <rPh sb="0" eb="2">
      <t>ジョウホウ</t>
    </rPh>
    <rPh sb="2" eb="4">
      <t>ショリ</t>
    </rPh>
    <rPh sb="10" eb="12">
      <t>キサイ</t>
    </rPh>
    <rPh sb="17" eb="19">
      <t>コジン</t>
    </rPh>
    <rPh sb="19" eb="21">
      <t>バンゴウ</t>
    </rPh>
    <rPh sb="22" eb="24">
      <t>ダイガク</t>
    </rPh>
    <rPh sb="24" eb="26">
      <t>バンゴウ</t>
    </rPh>
    <rPh sb="27" eb="29">
      <t>トウロク</t>
    </rPh>
    <rPh sb="31" eb="33">
      <t>ジュンバン</t>
    </rPh>
    <rPh sb="41" eb="43">
      <t>バンゴウ</t>
    </rPh>
    <rPh sb="45" eb="46">
      <t>ハル</t>
    </rPh>
    <rPh sb="47" eb="48">
      <t>アキ</t>
    </rPh>
    <rPh sb="49" eb="50">
      <t>オナ</t>
    </rPh>
    <rPh sb="57" eb="59">
      <t>キサイ</t>
    </rPh>
    <phoneticPr fontId="2"/>
  </si>
  <si>
    <t>平成２８年度関東学生バドミントン連盟登録費納入書　＆</t>
    <rPh sb="0" eb="2">
      <t>ヘイセイ</t>
    </rPh>
    <rPh sb="4" eb="6">
      <t>ネンド</t>
    </rPh>
    <rPh sb="6" eb="8">
      <t>カントウ</t>
    </rPh>
    <rPh sb="8" eb="10">
      <t>ガクセイ</t>
    </rPh>
    <rPh sb="16" eb="18">
      <t>レンメイ</t>
    </rPh>
    <rPh sb="18" eb="20">
      <t>トウロク</t>
    </rPh>
    <rPh sb="20" eb="21">
      <t>ヒ</t>
    </rPh>
    <rPh sb="21" eb="23">
      <t>ノウニュウ</t>
    </rPh>
    <rPh sb="23" eb="24">
      <t>ショ</t>
    </rPh>
    <phoneticPr fontId="2"/>
  </si>
  <si>
    <t>平成２8年度関東大学バドミントン秋季リーグ戦参加料納入書</t>
    <rPh sb="0" eb="2">
      <t>ヘイセイ</t>
    </rPh>
    <rPh sb="4" eb="6">
      <t>ネンド</t>
    </rPh>
    <rPh sb="6" eb="8">
      <t>カントウ</t>
    </rPh>
    <rPh sb="8" eb="10">
      <t>ダイガク</t>
    </rPh>
    <rPh sb="16" eb="18">
      <t>シュウキ</t>
    </rPh>
    <rPh sb="21" eb="22">
      <t>セン</t>
    </rPh>
    <rPh sb="22" eb="24">
      <t>サンカ</t>
    </rPh>
    <rPh sb="24" eb="25">
      <t>リョウ</t>
    </rPh>
    <rPh sb="25" eb="27">
      <t>ノウニュウ</t>
    </rPh>
    <rPh sb="27" eb="28">
      <t>ショ</t>
    </rPh>
    <phoneticPr fontId="2"/>
  </si>
  <si>
    <t>秋季リーグ戦参加費</t>
    <rPh sb="0" eb="2">
      <t>シュウキ</t>
    </rPh>
    <rPh sb="5" eb="6">
      <t>セン</t>
    </rPh>
    <rPh sb="6" eb="9">
      <t>サンカヒ</t>
    </rPh>
    <phoneticPr fontId="25"/>
  </si>
  <si>
    <t>平成２８年度 全日本学生連盟及び関東学生連盟個人登録名簿</t>
    <rPh sb="0" eb="2">
      <t>ヘイセイ</t>
    </rPh>
    <rPh sb="4" eb="6">
      <t>ネンド</t>
    </rPh>
    <rPh sb="7" eb="10">
      <t>ゼンニホン</t>
    </rPh>
    <rPh sb="10" eb="12">
      <t>ガクセイ</t>
    </rPh>
    <rPh sb="12" eb="14">
      <t>レンメイ</t>
    </rPh>
    <rPh sb="14" eb="15">
      <t>オヨ</t>
    </rPh>
    <rPh sb="16" eb="18">
      <t>カントウ</t>
    </rPh>
    <rPh sb="18" eb="20">
      <t>ガクセイ</t>
    </rPh>
    <rPh sb="20" eb="22">
      <t>レンメイ</t>
    </rPh>
    <rPh sb="22" eb="24">
      <t>コジン</t>
    </rPh>
    <rPh sb="24" eb="26">
      <t>トウロク</t>
    </rPh>
    <rPh sb="26" eb="28">
      <t>メイボ</t>
    </rPh>
    <phoneticPr fontId="2"/>
  </si>
  <si>
    <t>【保管期限：平成28年3月31日】</t>
    <rPh sb="1" eb="3">
      <t>ホカン</t>
    </rPh>
    <rPh sb="3" eb="5">
      <t>キゲン</t>
    </rPh>
    <rPh sb="6" eb="8">
      <t>ヘイセイ</t>
    </rPh>
    <rPh sb="10" eb="11">
      <t>ネン</t>
    </rPh>
    <rPh sb="12" eb="13">
      <t>ガツ</t>
    </rPh>
    <rPh sb="15" eb="16">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</si>
</sst>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12"/>
      <name val="ＭＳ Ｐゴシック"/>
      <family val="3"/>
      <charset val="128"/>
    </font>
    <font>
      <sz val="16"/>
      <name val="ＭＳ Ｐゴシック"/>
      <family val="3"/>
      <charset val="128"/>
    </font>
    <font>
      <sz val="18"/>
      <name val="ＭＳ Ｐゴシック"/>
      <family val="3"/>
      <charset val="128"/>
    </font>
    <font>
      <u/>
      <sz val="11"/>
      <color indexed="12"/>
      <name val="ＭＳ Ｐゴシック"/>
      <family val="3"/>
      <charset val="128"/>
    </font>
    <font>
      <b/>
      <sz val="12"/>
      <name val="ＭＳ Ｐゴシック"/>
      <family val="3"/>
      <charset val="128"/>
    </font>
    <font>
      <sz val="17"/>
      <name val="ＭＳ Ｐゴシック"/>
      <family val="3"/>
      <charset val="128"/>
    </font>
    <font>
      <sz val="11"/>
      <color indexed="8"/>
      <name val="ＭＳ Ｐゴシック"/>
      <family val="3"/>
      <charset val="128"/>
    </font>
    <font>
      <b/>
      <sz val="11"/>
      <name val="ＭＳ Ｐゴシック"/>
      <family val="3"/>
      <charset val="128"/>
    </font>
    <font>
      <sz val="24"/>
      <name val="ＭＳ Ｐゴシック"/>
      <family val="3"/>
      <charset val="128"/>
    </font>
    <font>
      <u/>
      <sz val="11"/>
      <name val="ＭＳ Ｐゴシック"/>
      <family val="3"/>
      <charset val="128"/>
    </font>
    <font>
      <sz val="10"/>
      <name val="ＭＳ Ｐゴシック"/>
      <family val="3"/>
      <charset val="128"/>
    </font>
    <font>
      <b/>
      <sz val="11"/>
      <color indexed="9"/>
      <name val="Osaka"/>
      <family val="3"/>
      <charset val="128"/>
    </font>
    <font>
      <sz val="11"/>
      <name val="Osaka"/>
      <family val="3"/>
      <charset val="128"/>
    </font>
    <font>
      <b/>
      <sz val="11"/>
      <color indexed="10"/>
      <name val="Osaka"/>
      <family val="3"/>
      <charset val="128"/>
    </font>
    <font>
      <sz val="11"/>
      <color indexed="10"/>
      <name val="ＭＳ Ｐゴシック"/>
      <family val="3"/>
      <charset val="128"/>
    </font>
    <font>
      <b/>
      <sz val="11"/>
      <color indexed="10"/>
      <name val="ＭＳ Ｐゴシック"/>
      <family val="3"/>
      <charset val="128"/>
    </font>
    <font>
      <sz val="16"/>
      <color indexed="10"/>
      <name val="ＭＳ Ｐゴシック"/>
      <family val="3"/>
      <charset val="128"/>
    </font>
    <font>
      <sz val="11"/>
      <color indexed="48"/>
      <name val="ＭＳ Ｐゴシック"/>
      <family val="3"/>
      <charset val="128"/>
    </font>
    <font>
      <b/>
      <sz val="14"/>
      <name val="HG丸ｺﾞｼｯｸM-PRO"/>
      <family val="3"/>
      <charset val="128"/>
    </font>
    <font>
      <sz val="11"/>
      <name val="HG丸ｺﾞｼｯｸM-PRO"/>
      <family val="3"/>
      <charset val="128"/>
    </font>
    <font>
      <sz val="6"/>
      <name val="ＭＳ Ｐゴシック"/>
      <family val="3"/>
      <charset val="128"/>
    </font>
    <font>
      <sz val="9"/>
      <name val="HG丸ｺﾞｼｯｸM-PRO"/>
      <family val="3"/>
      <charset val="128"/>
    </font>
    <font>
      <sz val="8"/>
      <name val="HG丸ｺﾞｼｯｸM-PRO"/>
      <family val="3"/>
      <charset val="128"/>
    </font>
    <font>
      <sz val="14"/>
      <name val="HG丸ｺﾞｼｯｸM-PRO"/>
      <family val="3"/>
      <charset val="128"/>
    </font>
    <font>
      <b/>
      <sz val="12"/>
      <name val="HG丸ｺﾞｼｯｸM-PRO"/>
      <family val="3"/>
      <charset val="128"/>
    </font>
    <font>
      <sz val="22"/>
      <name val="HG丸ｺﾞｼｯｸM-PRO"/>
      <family val="3"/>
      <charset val="128"/>
    </font>
    <font>
      <sz val="24"/>
      <name val="HG丸ｺﾞｼｯｸM-PRO"/>
      <family val="3"/>
      <charset val="128"/>
    </font>
    <font>
      <sz val="12"/>
      <name val="HG丸ｺﾞｼｯｸM-PRO"/>
      <family val="3"/>
      <charset val="128"/>
    </font>
    <font>
      <sz val="16"/>
      <name val="HG丸ｺﾞｼｯｸM-PRO"/>
      <family val="3"/>
      <charset val="128"/>
    </font>
    <font>
      <b/>
      <sz val="11"/>
      <color rgb="FFFF0000"/>
      <name val="ＭＳ Ｐゴシック"/>
      <family val="3"/>
      <charset val="128"/>
    </font>
    <font>
      <b/>
      <u/>
      <sz val="11"/>
      <color rgb="FFFF0000"/>
      <name val="ＭＳ Ｐゴシック"/>
      <family val="3"/>
      <charset val="128"/>
    </font>
    <font>
      <b/>
      <sz val="9"/>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indexed="17"/>
        <bgColor indexed="64"/>
      </patternFill>
    </fill>
    <fill>
      <patternFill patternType="solid">
        <fgColor indexed="42"/>
        <bgColor indexed="64"/>
      </patternFill>
    </fill>
    <fill>
      <patternFill patternType="solid">
        <fgColor rgb="FFFFFF00"/>
        <bgColor indexed="64"/>
      </patternFill>
    </fill>
    <fill>
      <patternFill patternType="solid">
        <fgColor theme="7" tint="0.59999389629810485"/>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right/>
      <top style="dotted">
        <color indexed="64"/>
      </top>
      <bottom style="dotted">
        <color indexed="64"/>
      </bottom>
      <diagonal/>
    </border>
    <border>
      <left/>
      <right style="double">
        <color indexed="64"/>
      </right>
      <top style="thin">
        <color indexed="64"/>
      </top>
      <bottom/>
      <diagonal/>
    </border>
    <border>
      <left style="medium">
        <color indexed="64"/>
      </left>
      <right/>
      <top/>
      <bottom/>
      <diagonal/>
    </border>
    <border>
      <left/>
      <right style="double">
        <color indexed="64"/>
      </right>
      <top/>
      <bottom/>
      <diagonal/>
    </border>
    <border>
      <left/>
      <right style="dotted">
        <color indexed="64"/>
      </right>
      <top style="thin">
        <color indexed="64"/>
      </top>
      <bottom/>
      <diagonal/>
    </border>
    <border>
      <left style="double">
        <color indexed="64"/>
      </left>
      <right/>
      <top/>
      <bottom style="double">
        <color indexed="64"/>
      </bottom>
      <diagonal/>
    </border>
    <border>
      <left/>
      <right style="dotted">
        <color indexed="64"/>
      </right>
      <top/>
      <bottom style="double">
        <color indexed="64"/>
      </bottom>
      <diagonal/>
    </border>
    <border>
      <left style="dotted">
        <color indexed="64"/>
      </left>
      <right/>
      <top style="thin">
        <color indexed="64"/>
      </top>
      <bottom/>
      <diagonal/>
    </border>
    <border>
      <left style="dotted">
        <color indexed="64"/>
      </left>
      <right/>
      <top/>
      <bottom style="double">
        <color indexed="64"/>
      </bottom>
      <diagonal/>
    </border>
    <border>
      <left style="medium">
        <color indexed="64"/>
      </left>
      <right/>
      <top/>
      <bottom style="double">
        <color indexed="64"/>
      </bottom>
      <diagonal/>
    </border>
    <border>
      <left/>
      <right/>
      <top style="thin">
        <color indexed="64"/>
      </top>
      <bottom style="dotted">
        <color indexed="64"/>
      </bottom>
      <diagonal/>
    </border>
    <border>
      <left style="double">
        <color indexed="64"/>
      </left>
      <right/>
      <top/>
      <bottom/>
      <diagonal/>
    </border>
    <border>
      <left/>
      <right style="dotted">
        <color indexed="64"/>
      </right>
      <top/>
      <bottom/>
      <diagonal/>
    </border>
    <border>
      <left style="dotted">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style="dotted">
        <color indexed="64"/>
      </left>
      <right/>
      <top style="thin">
        <color indexed="64"/>
      </top>
      <bottom style="dotted">
        <color indexed="64"/>
      </bottom>
      <diagonal/>
    </border>
    <border>
      <left style="medium">
        <color indexed="64"/>
      </left>
      <right/>
      <top style="thin">
        <color indexed="64"/>
      </top>
      <bottom style="dotted">
        <color indexed="64"/>
      </bottom>
      <diagonal/>
    </border>
    <border>
      <left style="double">
        <color indexed="64"/>
      </left>
      <right/>
      <top style="dashed">
        <color indexed="64"/>
      </top>
      <bottom style="thin">
        <color indexed="64"/>
      </bottom>
      <diagonal/>
    </border>
    <border>
      <left/>
      <right/>
      <top style="dashed">
        <color indexed="64"/>
      </top>
      <bottom style="thin">
        <color indexed="64"/>
      </bottom>
      <diagonal/>
    </border>
    <border>
      <left/>
      <right style="dotted">
        <color indexed="64"/>
      </right>
      <top style="dashed">
        <color indexed="64"/>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8"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1" fillId="0" borderId="0"/>
  </cellStyleXfs>
  <cellXfs count="339">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8" xfId="0" applyFont="1" applyBorder="1" applyAlignment="1">
      <alignment horizontal="center" vertical="center"/>
    </xf>
    <xf numFmtId="0" fontId="5" fillId="0" borderId="9" xfId="0" applyFont="1" applyBorder="1" applyAlignment="1">
      <alignment horizontal="center" vertical="center"/>
    </xf>
    <xf numFmtId="0" fontId="0" fillId="0" borderId="0" xfId="0" applyAlignment="1">
      <alignment horizontal="center" vertical="center"/>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49" fontId="0" fillId="0" borderId="0" xfId="0" applyNumberFormat="1" applyAlignment="1">
      <alignment horizontal="center" vertical="center"/>
    </xf>
    <xf numFmtId="14" fontId="0" fillId="0" borderId="0" xfId="0" applyNumberFormat="1" applyAlignment="1">
      <alignment horizontal="center" vertical="center"/>
    </xf>
    <xf numFmtId="0" fontId="0" fillId="0" borderId="0" xfId="0" applyAlignment="1">
      <alignment vertical="top"/>
    </xf>
    <xf numFmtId="0" fontId="7" fillId="0" borderId="0" xfId="0" applyFont="1" applyAlignment="1">
      <alignment horizontal="center" vertical="center"/>
    </xf>
    <xf numFmtId="0" fontId="0" fillId="0" borderId="0" xfId="0"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5" fillId="0" borderId="0" xfId="0" applyFont="1" applyBorder="1" applyAlignment="1">
      <alignment vertical="center"/>
    </xf>
    <xf numFmtId="0" fontId="0" fillId="0" borderId="0" xfId="0" applyFill="1" applyBorder="1" applyAlignment="1">
      <alignment vertical="center"/>
    </xf>
    <xf numFmtId="0" fontId="3" fillId="0" borderId="0" xfId="0" applyFont="1" applyBorder="1" applyAlignment="1">
      <alignment vertical="center"/>
    </xf>
    <xf numFmtId="0" fontId="0" fillId="0" borderId="0" xfId="0" applyBorder="1" applyAlignment="1">
      <alignment horizontal="left" vertical="center"/>
    </xf>
    <xf numFmtId="0" fontId="3" fillId="0" borderId="0" xfId="0" applyFont="1" applyBorder="1" applyAlignment="1">
      <alignment horizontal="center" vertical="center"/>
    </xf>
    <xf numFmtId="0" fontId="0" fillId="0" borderId="0" xfId="0" applyAlignment="1">
      <alignment horizontal="right" vertical="center"/>
    </xf>
    <xf numFmtId="0" fontId="14" fillId="0" borderId="0" xfId="0" applyFont="1" applyAlignment="1">
      <alignment vertical="center"/>
    </xf>
    <xf numFmtId="0" fontId="0" fillId="0" borderId="0" xfId="0" applyAlignment="1">
      <alignment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wrapText="1"/>
    </xf>
    <xf numFmtId="0" fontId="0" fillId="0" borderId="16" xfId="0" applyBorder="1" applyAlignment="1">
      <alignment vertical="center"/>
    </xf>
    <xf numFmtId="0" fontId="0" fillId="0" borderId="17" xfId="0" applyBorder="1" applyAlignment="1">
      <alignment vertical="center"/>
    </xf>
    <xf numFmtId="0" fontId="0" fillId="4" borderId="1" xfId="0" applyFont="1" applyFill="1" applyBorder="1" applyAlignment="1">
      <alignment horizontal="center" vertical="center"/>
    </xf>
    <xf numFmtId="0" fontId="0" fillId="0" borderId="0" xfId="0" applyFont="1" applyFill="1" applyBorder="1" applyAlignment="1">
      <alignment vertical="center"/>
    </xf>
    <xf numFmtId="0" fontId="6" fillId="0" borderId="10" xfId="0" applyFont="1" applyBorder="1" applyAlignment="1">
      <alignment vertical="center" wrapText="1"/>
    </xf>
    <xf numFmtId="0" fontId="6" fillId="0" borderId="16" xfId="0" applyFont="1" applyBorder="1" applyAlignment="1">
      <alignment vertical="center" wrapText="1"/>
    </xf>
    <xf numFmtId="0" fontId="6" fillId="0" borderId="11" xfId="0" applyFont="1" applyBorder="1" applyAlignment="1">
      <alignment vertical="center" wrapText="1"/>
    </xf>
    <xf numFmtId="0" fontId="6" fillId="0" borderId="14" xfId="0" applyFont="1" applyBorder="1" applyAlignment="1">
      <alignment vertical="center" wrapText="1"/>
    </xf>
    <xf numFmtId="0" fontId="6" fillId="0" borderId="17" xfId="0" applyFont="1" applyBorder="1" applyAlignment="1">
      <alignment vertical="center" wrapText="1"/>
    </xf>
    <xf numFmtId="0" fontId="6" fillId="0" borderId="15" xfId="0" applyFont="1"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4" borderId="18" xfId="0" applyFill="1" applyBorder="1">
      <alignment vertical="center"/>
    </xf>
    <xf numFmtId="0" fontId="0" fillId="4" borderId="1" xfId="0" applyFill="1" applyBorder="1">
      <alignment vertical="center"/>
    </xf>
    <xf numFmtId="0" fontId="0" fillId="4" borderId="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6" fillId="0" borderId="19" xfId="0" applyFont="1" applyBorder="1" applyAlignment="1">
      <alignment vertical="center"/>
    </xf>
    <xf numFmtId="0" fontId="6" fillId="0" borderId="21" xfId="0" applyFont="1" applyBorder="1" applyAlignment="1">
      <alignment vertical="center"/>
    </xf>
    <xf numFmtId="0" fontId="16" fillId="5" borderId="1" xfId="3" applyFont="1" applyFill="1" applyBorder="1" applyAlignment="1">
      <alignment horizontal="center" vertical="center"/>
    </xf>
    <xf numFmtId="0" fontId="17" fillId="0" borderId="0" xfId="3" applyFont="1"/>
    <xf numFmtId="0" fontId="18" fillId="0" borderId="1" xfId="3" applyFont="1" applyBorder="1" applyAlignment="1">
      <alignment horizontal="center"/>
    </xf>
    <xf numFmtId="0" fontId="17" fillId="0" borderId="1" xfId="3" applyFont="1" applyBorder="1" applyAlignment="1">
      <alignment horizontal="center"/>
    </xf>
    <xf numFmtId="0" fontId="17" fillId="6" borderId="1" xfId="3" applyFont="1" applyFill="1" applyBorder="1" applyAlignment="1">
      <alignment horizontal="center"/>
    </xf>
    <xf numFmtId="0" fontId="3" fillId="0" borderId="1" xfId="0" applyFont="1" applyBorder="1" applyAlignment="1" applyProtection="1">
      <alignment horizontal="center" vertical="center"/>
    </xf>
    <xf numFmtId="0" fontId="23" fillId="0" borderId="0" xfId="4" applyFont="1" applyAlignment="1">
      <alignment horizontal="center" vertical="center"/>
    </xf>
    <xf numFmtId="0" fontId="1" fillId="0" borderId="0" xfId="4"/>
    <xf numFmtId="0" fontId="24" fillId="0" borderId="24" xfId="4" applyFont="1" applyBorder="1" applyAlignment="1">
      <alignment vertical="center"/>
    </xf>
    <xf numFmtId="0" fontId="24" fillId="0" borderId="25" xfId="4" applyFont="1" applyBorder="1" applyAlignment="1">
      <alignment vertical="center"/>
    </xf>
    <xf numFmtId="0" fontId="24" fillId="0" borderId="26" xfId="4" applyFont="1" applyBorder="1" applyAlignment="1">
      <alignment vertical="center"/>
    </xf>
    <xf numFmtId="0" fontId="24" fillId="0" borderId="27" xfId="4" applyFont="1" applyBorder="1" applyAlignment="1">
      <alignment vertical="center"/>
    </xf>
    <xf numFmtId="0" fontId="24" fillId="0" borderId="28" xfId="4" applyFont="1" applyBorder="1" applyAlignment="1">
      <alignment vertical="center"/>
    </xf>
    <xf numFmtId="0" fontId="24" fillId="0" borderId="17" xfId="4" applyFont="1" applyBorder="1" applyAlignment="1">
      <alignment vertical="center"/>
    </xf>
    <xf numFmtId="0" fontId="24" fillId="0" borderId="29" xfId="4" applyFont="1" applyBorder="1" applyAlignment="1">
      <alignment vertical="center"/>
    </xf>
    <xf numFmtId="0" fontId="24" fillId="0" borderId="30" xfId="4" applyFont="1" applyBorder="1" applyAlignment="1">
      <alignment vertical="center"/>
    </xf>
    <xf numFmtId="0" fontId="24" fillId="0" borderId="31" xfId="4" applyFont="1" applyBorder="1" applyAlignment="1">
      <alignment vertical="center"/>
    </xf>
    <xf numFmtId="0" fontId="24" fillId="0" borderId="16" xfId="4" applyFont="1" applyBorder="1" applyAlignment="1">
      <alignment vertical="center"/>
    </xf>
    <xf numFmtId="0" fontId="24" fillId="0" borderId="32" xfId="4" applyFont="1" applyBorder="1" applyAlignment="1">
      <alignment vertical="center"/>
    </xf>
    <xf numFmtId="0" fontId="24" fillId="0" borderId="33" xfId="4" applyFont="1" applyBorder="1" applyAlignment="1">
      <alignment vertical="center"/>
    </xf>
    <xf numFmtId="0" fontId="24" fillId="0" borderId="34" xfId="4" applyFont="1" applyBorder="1" applyAlignment="1">
      <alignment vertical="center"/>
    </xf>
    <xf numFmtId="0" fontId="24" fillId="0" borderId="0" xfId="4" applyFont="1"/>
    <xf numFmtId="0" fontId="24" fillId="0" borderId="35" xfId="4" applyFont="1" applyBorder="1" applyAlignment="1">
      <alignment vertical="center"/>
    </xf>
    <xf numFmtId="0" fontId="24" fillId="0" borderId="1" xfId="4" applyFont="1" applyBorder="1"/>
    <xf numFmtId="0" fontId="24" fillId="0" borderId="36" xfId="4" applyFont="1" applyBorder="1" applyAlignment="1">
      <alignment vertical="center"/>
    </xf>
    <xf numFmtId="0" fontId="24" fillId="0" borderId="37" xfId="4" applyFont="1" applyBorder="1" applyAlignment="1">
      <alignment vertical="center"/>
    </xf>
    <xf numFmtId="0" fontId="24" fillId="0" borderId="38" xfId="4" applyFont="1" applyBorder="1" applyAlignment="1">
      <alignment vertical="center"/>
    </xf>
    <xf numFmtId="0" fontId="24" fillId="0" borderId="39" xfId="4" applyFont="1" applyBorder="1" applyAlignment="1">
      <alignment vertical="center"/>
    </xf>
    <xf numFmtId="0" fontId="24" fillId="0" borderId="38" xfId="4" applyFont="1" applyBorder="1"/>
    <xf numFmtId="0" fontId="24" fillId="0" borderId="40" xfId="4" applyFont="1" applyBorder="1" applyAlignment="1">
      <alignment vertical="center"/>
    </xf>
    <xf numFmtId="0" fontId="24" fillId="0" borderId="41" xfId="4" applyFont="1" applyBorder="1" applyAlignment="1">
      <alignment vertical="center"/>
    </xf>
    <xf numFmtId="0" fontId="24" fillId="0" borderId="42" xfId="4" applyFont="1" applyBorder="1" applyAlignment="1">
      <alignment vertical="center"/>
    </xf>
    <xf numFmtId="0" fontId="24" fillId="0" borderId="43" xfId="4" applyFont="1" applyBorder="1" applyAlignment="1">
      <alignment vertical="center"/>
    </xf>
    <xf numFmtId="0" fontId="24" fillId="0" borderId="42" xfId="4" applyFont="1" applyBorder="1"/>
    <xf numFmtId="0" fontId="24" fillId="0" borderId="44" xfId="4" applyFont="1" applyBorder="1" applyAlignment="1">
      <alignment vertical="center"/>
    </xf>
    <xf numFmtId="0" fontId="32" fillId="0" borderId="0" xfId="4" applyFont="1" applyAlignment="1">
      <alignment vertical="center"/>
    </xf>
    <xf numFmtId="0" fontId="26" fillId="0" borderId="0" xfId="4" applyFont="1" applyBorder="1" applyAlignment="1">
      <alignment vertical="center"/>
    </xf>
    <xf numFmtId="0" fontId="24" fillId="0" borderId="0" xfId="4" applyFont="1" applyAlignment="1">
      <alignment horizontal="right" vertical="center"/>
    </xf>
    <xf numFmtId="0" fontId="0" fillId="0" borderId="0" xfId="0" applyAlignment="1">
      <alignment horizontal="left" vertical="top" wrapText="1"/>
    </xf>
    <xf numFmtId="0" fontId="34" fillId="0" borderId="0" xfId="0" applyFont="1" applyAlignment="1">
      <alignment horizontal="left" vertical="top" wrapText="1"/>
    </xf>
    <xf numFmtId="0" fontId="0" fillId="0" borderId="0" xfId="0" applyAlignment="1">
      <alignment vertical="center" shrinkToFit="1"/>
    </xf>
    <xf numFmtId="0" fontId="3" fillId="4" borderId="21" xfId="0" applyFont="1" applyFill="1" applyBorder="1" applyAlignment="1">
      <alignment horizontal="center" vertical="center"/>
    </xf>
    <xf numFmtId="0" fontId="3" fillId="4" borderId="45" xfId="0" applyFont="1" applyFill="1" applyBorder="1" applyAlignment="1">
      <alignment horizontal="center" vertical="center"/>
    </xf>
    <xf numFmtId="0" fontId="0" fillId="4" borderId="21" xfId="0" applyFill="1" applyBorder="1" applyAlignment="1">
      <alignment horizontal="center" vertical="center"/>
    </xf>
    <xf numFmtId="0" fontId="0" fillId="4" borderId="45" xfId="0" applyFill="1" applyBorder="1" applyAlignment="1">
      <alignment horizontal="center" vertical="center"/>
    </xf>
    <xf numFmtId="0" fontId="0" fillId="8" borderId="0" xfId="0" applyFill="1">
      <alignment vertical="center"/>
    </xf>
    <xf numFmtId="0" fontId="3" fillId="8" borderId="1" xfId="0" applyFont="1" applyFill="1" applyBorder="1" applyAlignment="1" applyProtection="1">
      <alignment horizontal="center" vertical="center"/>
    </xf>
    <xf numFmtId="0" fontId="3" fillId="0" borderId="1" xfId="0" applyFont="1" applyBorder="1" applyAlignment="1" applyProtection="1">
      <alignment horizontal="center" vertical="center"/>
      <protection locked="0"/>
    </xf>
    <xf numFmtId="0" fontId="0" fillId="0" borderId="0" xfId="0" applyProtection="1">
      <alignment vertical="center"/>
    </xf>
    <xf numFmtId="0" fontId="3" fillId="0" borderId="0" xfId="0" applyFont="1" applyProtection="1">
      <alignment vertical="center"/>
    </xf>
    <xf numFmtId="0" fontId="3" fillId="8" borderId="0" xfId="0" applyFont="1" applyFill="1" applyProtection="1">
      <alignment vertical="center"/>
    </xf>
    <xf numFmtId="0" fontId="3" fillId="8" borderId="10" xfId="0" applyFont="1" applyFill="1" applyBorder="1" applyAlignment="1" applyProtection="1">
      <alignment horizontal="center" vertical="center"/>
    </xf>
    <xf numFmtId="0" fontId="3" fillId="8" borderId="19"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8" borderId="21" xfId="0" applyFont="1" applyFill="1" applyBorder="1" applyAlignment="1" applyProtection="1">
      <alignment horizontal="center" vertical="center"/>
    </xf>
    <xf numFmtId="0" fontId="3" fillId="8" borderId="5"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8" borderId="1"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0" fillId="0" borderId="21" xfId="0" applyBorder="1" applyProtection="1">
      <alignment vertical="center"/>
    </xf>
    <xf numFmtId="0" fontId="0" fillId="8" borderId="0" xfId="0" applyFill="1" applyProtection="1">
      <alignment vertical="center"/>
    </xf>
    <xf numFmtId="0" fontId="0" fillId="0" borderId="18" xfId="0"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8" xfId="0" applyBorder="1" applyProtection="1">
      <alignment vertical="center"/>
      <protection locked="0"/>
    </xf>
    <xf numFmtId="0" fontId="10" fillId="0" borderId="0" xfId="0" applyFont="1" applyAlignment="1">
      <alignment horizontal="center" vertical="center" shrinkToFit="1"/>
    </xf>
    <xf numFmtId="0" fontId="0" fillId="0" borderId="0" xfId="0" applyAlignment="1">
      <alignment horizontal="left" vertical="center"/>
    </xf>
    <xf numFmtId="0" fontId="0" fillId="0" borderId="0" xfId="0" applyAlignment="1">
      <alignment horizontal="left" vertical="top" wrapText="1"/>
    </xf>
    <xf numFmtId="0" fontId="0" fillId="0" borderId="0" xfId="0" applyFill="1" applyAlignment="1">
      <alignment horizontal="left" vertical="top" wrapText="1"/>
    </xf>
    <xf numFmtId="0" fontId="12" fillId="0" borderId="0" xfId="0" applyFont="1" applyFill="1" applyAlignment="1">
      <alignment horizontal="left" vertical="center"/>
    </xf>
    <xf numFmtId="0" fontId="20" fillId="0" borderId="0" xfId="0" applyFont="1" applyFill="1" applyAlignment="1">
      <alignment horizontal="left" vertical="center"/>
    </xf>
    <xf numFmtId="58" fontId="21" fillId="0" borderId="0" xfId="0" applyNumberFormat="1" applyFont="1" applyFill="1" applyAlignment="1">
      <alignment horizontal="left" vertical="center"/>
    </xf>
    <xf numFmtId="0" fontId="7" fillId="0" borderId="0" xfId="0" applyFont="1" applyAlignment="1">
      <alignment horizontal="right" vertical="center"/>
    </xf>
    <xf numFmtId="0" fontId="34" fillId="0" borderId="0" xfId="0" applyFont="1" applyAlignment="1">
      <alignment horizontal="left" vertical="top" wrapText="1"/>
    </xf>
    <xf numFmtId="0" fontId="0" fillId="4" borderId="1" xfId="0" applyFill="1" applyBorder="1" applyAlignment="1">
      <alignment horizontal="center" vertical="center"/>
    </xf>
    <xf numFmtId="0" fontId="0" fillId="0" borderId="1" xfId="0" applyBorder="1" applyAlignment="1" applyProtection="1">
      <alignment horizontal="left" vertical="center"/>
      <protection locked="0"/>
    </xf>
    <xf numFmtId="49" fontId="0" fillId="0" borderId="1" xfId="0" applyNumberFormat="1" applyBorder="1" applyAlignment="1" applyProtection="1">
      <alignment horizontal="left"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5"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0" fillId="0" borderId="2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8" fillId="0" borderId="1" xfId="1" applyBorder="1" applyAlignment="1" applyProtection="1">
      <alignment horizontal="left" vertical="center"/>
      <protection locked="0"/>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0" fillId="0" borderId="1" xfId="0" applyBorder="1" applyAlignment="1" applyProtection="1">
      <alignment horizontal="center" vertical="center"/>
      <protection locked="0"/>
    </xf>
    <xf numFmtId="0" fontId="3" fillId="4" borderId="19" xfId="0" applyFont="1" applyFill="1" applyBorder="1" applyAlignment="1" applyProtection="1">
      <alignment horizontal="center" vertical="center"/>
    </xf>
    <xf numFmtId="0" fontId="3" fillId="4" borderId="20" xfId="0" applyFont="1" applyFill="1" applyBorder="1" applyAlignment="1" applyProtection="1">
      <alignment horizontal="center" vertical="center"/>
    </xf>
    <xf numFmtId="0" fontId="3" fillId="4" borderId="21" xfId="0" applyFont="1" applyFill="1" applyBorder="1" applyAlignment="1" applyProtection="1">
      <alignment horizontal="center" vertical="center"/>
    </xf>
    <xf numFmtId="0" fontId="0" fillId="0" borderId="19" xfId="0" applyBorder="1" applyAlignment="1" applyProtection="1">
      <alignment horizontal="center" vertical="center"/>
    </xf>
    <xf numFmtId="0" fontId="0" fillId="0" borderId="20" xfId="0" applyBorder="1" applyAlignment="1" applyProtection="1">
      <alignment horizontal="center" vertical="center"/>
    </xf>
    <xf numFmtId="0" fontId="3" fillId="2" borderId="1" xfId="0" applyFont="1" applyFill="1" applyBorder="1" applyAlignment="1" applyProtection="1">
      <alignment horizontal="center" vertical="center"/>
    </xf>
    <xf numFmtId="0" fontId="3" fillId="0" borderId="1" xfId="0" applyFont="1" applyBorder="1" applyAlignment="1" applyProtection="1">
      <alignment horizontal="left" vertical="center"/>
      <protection locked="0"/>
    </xf>
    <xf numFmtId="0" fontId="3" fillId="2" borderId="1"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3" fillId="2" borderId="75"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0" borderId="19"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0" fillId="0" borderId="20" xfId="0" applyBorder="1" applyAlignment="1">
      <alignment horizontal="distributed" vertical="center" wrapText="1"/>
    </xf>
    <xf numFmtId="0" fontId="0" fillId="0" borderId="12"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7" xfId="0" applyBorder="1" applyAlignment="1">
      <alignment horizontal="left" vertical="center"/>
    </xf>
    <xf numFmtId="0" fontId="0" fillId="0" borderId="15" xfId="0" applyBorder="1" applyAlignment="1">
      <alignment horizontal="left" vertical="center"/>
    </xf>
    <xf numFmtId="0" fontId="6" fillId="0" borderId="16" xfId="0" applyFont="1" applyBorder="1" applyAlignment="1">
      <alignment horizontal="distributed" vertical="center" wrapText="1"/>
    </xf>
    <xf numFmtId="0" fontId="6" fillId="0" borderId="17" xfId="0" applyFont="1" applyBorder="1" applyAlignment="1">
      <alignment horizontal="distributed"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5" fillId="0" borderId="1"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15" fillId="0" borderId="19" xfId="0" applyFont="1" applyBorder="1" applyAlignment="1">
      <alignment horizontal="center" vertical="center"/>
    </xf>
    <xf numFmtId="0" fontId="15" fillId="0" borderId="21" xfId="0" applyFont="1" applyBorder="1" applyAlignment="1">
      <alignment horizontal="center" vertical="center"/>
    </xf>
    <xf numFmtId="0" fontId="0" fillId="0" borderId="16" xfId="0" applyBorder="1" applyAlignment="1">
      <alignment horizontal="distributed" vertical="center"/>
    </xf>
    <xf numFmtId="0" fontId="0" fillId="0" borderId="0" xfId="0" applyBorder="1" applyAlignment="1">
      <alignment horizontal="distributed" vertical="center"/>
    </xf>
    <xf numFmtId="0" fontId="0" fillId="0" borderId="17" xfId="0" applyBorder="1" applyAlignment="1">
      <alignment horizontal="distributed" vertical="center"/>
    </xf>
    <xf numFmtId="0" fontId="0" fillId="0" borderId="16" xfId="0" applyBorder="1" applyAlignment="1">
      <alignment horizontal="center" vertical="center" wrapText="1"/>
    </xf>
    <xf numFmtId="0" fontId="0" fillId="0" borderId="10" xfId="0" applyBorder="1" applyAlignment="1">
      <alignment horizontal="left" vertical="center"/>
    </xf>
    <xf numFmtId="0" fontId="0" fillId="0" borderId="16" xfId="0" applyBorder="1" applyAlignment="1">
      <alignment horizontal="left" vertical="center"/>
    </xf>
    <xf numFmtId="0" fontId="0" fillId="0" borderId="11" xfId="0" applyBorder="1" applyAlignment="1">
      <alignment horizontal="left" vertical="center"/>
    </xf>
    <xf numFmtId="0" fontId="0" fillId="0" borderId="16" xfId="0" applyBorder="1" applyAlignment="1">
      <alignment horizontal="left" vertical="center" wrapText="1"/>
    </xf>
    <xf numFmtId="0" fontId="0" fillId="0" borderId="11" xfId="0" applyBorder="1" applyAlignment="1">
      <alignment horizontal="left" vertical="center" wrapText="1"/>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0" fontId="3" fillId="0" borderId="18" xfId="0" applyFont="1" applyFill="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6" fillId="0" borderId="23" xfId="0" applyFont="1" applyBorder="1" applyAlignment="1">
      <alignment horizontal="center" vertical="center"/>
    </xf>
    <xf numFmtId="0" fontId="6" fillId="0" borderId="46" xfId="0" applyFont="1" applyBorder="1" applyAlignment="1">
      <alignment horizontal="center" vertical="center"/>
    </xf>
    <xf numFmtId="0" fontId="6" fillId="0" borderId="22" xfId="0" applyFont="1" applyBorder="1" applyAlignment="1">
      <alignment horizontal="center" vertical="center"/>
    </xf>
    <xf numFmtId="0" fontId="0" fillId="0" borderId="0" xfId="0" applyAlignment="1">
      <alignment horizontal="right"/>
    </xf>
    <xf numFmtId="0" fontId="7" fillId="0" borderId="0"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49" xfId="0" applyFont="1" applyBorder="1" applyAlignment="1">
      <alignment horizontal="center" vertical="center"/>
    </xf>
    <xf numFmtId="0" fontId="0" fillId="0" borderId="50" xfId="0" applyBorder="1" applyAlignment="1">
      <alignment horizontal="center" vertical="center"/>
    </xf>
    <xf numFmtId="0" fontId="0" fillId="0" borderId="46" xfId="0" applyBorder="1" applyAlignment="1">
      <alignment horizontal="center" vertical="center"/>
    </xf>
    <xf numFmtId="0" fontId="11" fillId="3" borderId="1"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5" xfId="0" applyFont="1" applyFill="1" applyBorder="1" applyAlignment="1">
      <alignment horizontal="center" vertical="center"/>
    </xf>
    <xf numFmtId="0" fontId="16" fillId="5" borderId="1" xfId="3" applyFont="1" applyFill="1" applyBorder="1" applyAlignment="1">
      <alignment horizontal="center" vertical="center"/>
    </xf>
    <xf numFmtId="0" fontId="28" fillId="0" borderId="38" xfId="4" applyFont="1" applyBorder="1" applyAlignment="1">
      <alignment horizontal="center" vertical="center"/>
    </xf>
    <xf numFmtId="0" fontId="28" fillId="0" borderId="42" xfId="4" applyFont="1" applyBorder="1" applyAlignment="1">
      <alignment horizontal="center" vertical="center"/>
    </xf>
    <xf numFmtId="0" fontId="24" fillId="0" borderId="0" xfId="4" applyFont="1" applyAlignment="1">
      <alignment horizontal="left" vertical="center"/>
    </xf>
    <xf numFmtId="0" fontId="24" fillId="0" borderId="0" xfId="4" applyFont="1" applyAlignment="1">
      <alignment horizontal="right" vertical="center"/>
    </xf>
    <xf numFmtId="0" fontId="28" fillId="0" borderId="0" xfId="4" applyFont="1" applyAlignment="1">
      <alignment horizontal="center" vertical="center"/>
    </xf>
    <xf numFmtId="38" fontId="31" fillId="0" borderId="0" xfId="4" applyNumberFormat="1" applyFont="1" applyBorder="1" applyAlignment="1">
      <alignment horizontal="center" vertical="center"/>
    </xf>
    <xf numFmtId="0" fontId="31" fillId="0" borderId="0" xfId="4" applyFont="1" applyBorder="1" applyAlignment="1">
      <alignment horizontal="center" vertical="center"/>
    </xf>
    <xf numFmtId="0" fontId="31" fillId="0" borderId="17" xfId="4" applyFont="1" applyBorder="1" applyAlignment="1">
      <alignment horizontal="center" vertical="center"/>
    </xf>
    <xf numFmtId="0" fontId="28" fillId="0" borderId="0" xfId="4" applyFont="1" applyAlignment="1">
      <alignment horizontal="left" vertical="center"/>
    </xf>
    <xf numFmtId="0" fontId="32" fillId="0" borderId="0" xfId="4" applyFont="1" applyAlignment="1">
      <alignment horizontal="distributed" vertical="center"/>
    </xf>
    <xf numFmtId="0" fontId="33" fillId="7" borderId="0" xfId="4" applyFont="1" applyFill="1" applyAlignment="1" applyProtection="1">
      <alignment horizontal="right" vertical="center"/>
      <protection locked="0"/>
    </xf>
    <xf numFmtId="0" fontId="32" fillId="0" borderId="0" xfId="4" applyFont="1" applyAlignment="1">
      <alignment horizontal="center" vertical="center"/>
    </xf>
    <xf numFmtId="0" fontId="32" fillId="7" borderId="0" xfId="4" applyFont="1" applyFill="1" applyAlignment="1" applyProtection="1">
      <alignment horizontal="right" vertical="center"/>
      <protection locked="0"/>
    </xf>
    <xf numFmtId="0" fontId="29" fillId="0" borderId="38" xfId="4" applyFont="1" applyBorder="1" applyAlignment="1">
      <alignment horizontal="distributed" vertical="center"/>
    </xf>
    <xf numFmtId="0" fontId="29" fillId="0" borderId="42" xfId="4" applyFont="1" applyBorder="1" applyAlignment="1">
      <alignment horizontal="distributed" vertical="center"/>
    </xf>
    <xf numFmtId="38" fontId="30" fillId="0" borderId="38" xfId="4" applyNumberFormat="1" applyFont="1" applyBorder="1" applyAlignment="1">
      <alignment horizontal="right" vertical="center"/>
    </xf>
    <xf numFmtId="0" fontId="30" fillId="0" borderId="38" xfId="4" applyFont="1" applyBorder="1" applyAlignment="1">
      <alignment horizontal="right" vertical="center"/>
    </xf>
    <xf numFmtId="0" fontId="30" fillId="0" borderId="0" xfId="4" applyFont="1" applyBorder="1" applyAlignment="1">
      <alignment horizontal="right" vertical="center"/>
    </xf>
    <xf numFmtId="0" fontId="30" fillId="0" borderId="42" xfId="4" applyFont="1" applyBorder="1" applyAlignment="1">
      <alignment horizontal="right" vertical="center"/>
    </xf>
    <xf numFmtId="38" fontId="28" fillId="0" borderId="52" xfId="2" applyFont="1" applyBorder="1" applyAlignment="1">
      <alignment horizontal="right" vertical="center"/>
    </xf>
    <xf numFmtId="0" fontId="24" fillId="0" borderId="52" xfId="4" applyFont="1" applyBorder="1" applyAlignment="1">
      <alignment horizontal="distributed" vertical="center"/>
    </xf>
    <xf numFmtId="0" fontId="24" fillId="0" borderId="31" xfId="4" applyFont="1" applyBorder="1" applyAlignment="1">
      <alignment vertical="center" wrapText="1"/>
    </xf>
    <xf numFmtId="0" fontId="0" fillId="0" borderId="16"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wrapText="1"/>
    </xf>
    <xf numFmtId="0" fontId="0" fillId="0" borderId="0" xfId="0" applyAlignment="1">
      <alignment vertical="center" wrapText="1"/>
    </xf>
    <xf numFmtId="0" fontId="0" fillId="0" borderId="55" xfId="0" applyBorder="1" applyAlignment="1">
      <alignment vertical="center" wrapText="1"/>
    </xf>
    <xf numFmtId="0" fontId="26" fillId="0" borderId="32" xfId="4" applyFont="1" applyBorder="1" applyAlignment="1">
      <alignment horizontal="center" vertical="center"/>
    </xf>
    <xf numFmtId="0" fontId="26" fillId="0" borderId="16" xfId="4" applyFont="1" applyBorder="1" applyAlignment="1">
      <alignment horizontal="center" vertical="center"/>
    </xf>
    <xf numFmtId="0" fontId="26" fillId="0" borderId="56" xfId="4" applyFont="1" applyBorder="1" applyAlignment="1">
      <alignment horizontal="center" vertical="center"/>
    </xf>
    <xf numFmtId="0" fontId="26" fillId="0" borderId="57" xfId="4" applyFont="1" applyBorder="1" applyAlignment="1">
      <alignment horizontal="center" vertical="center"/>
    </xf>
    <xf numFmtId="0" fontId="26" fillId="0" borderId="51" xfId="4" applyFont="1" applyBorder="1" applyAlignment="1">
      <alignment horizontal="center" vertical="center"/>
    </xf>
    <xf numFmtId="0" fontId="26" fillId="0" borderId="58" xfId="4" applyFont="1" applyBorder="1" applyAlignment="1">
      <alignment horizontal="center" vertical="center"/>
    </xf>
    <xf numFmtId="0" fontId="24" fillId="0" borderId="59" xfId="4" applyFont="1" applyBorder="1" applyAlignment="1">
      <alignment horizontal="center" vertical="center"/>
    </xf>
    <xf numFmtId="0" fontId="24" fillId="0" borderId="16" xfId="4" applyFont="1" applyBorder="1" applyAlignment="1">
      <alignment horizontal="center" vertical="center"/>
    </xf>
    <xf numFmtId="0" fontId="24" fillId="0" borderId="60" xfId="4" applyFont="1" applyBorder="1" applyAlignment="1">
      <alignment horizontal="center" vertical="center"/>
    </xf>
    <xf numFmtId="0" fontId="24" fillId="0" borderId="51" xfId="4" applyFont="1" applyBorder="1" applyAlignment="1">
      <alignment horizontal="center" vertical="center"/>
    </xf>
    <xf numFmtId="38" fontId="27" fillId="7" borderId="16" xfId="2" applyFont="1" applyFill="1" applyBorder="1" applyAlignment="1" applyProtection="1">
      <alignment horizontal="center" vertical="center"/>
      <protection locked="0"/>
    </xf>
    <xf numFmtId="38" fontId="27" fillId="7" borderId="51" xfId="2" applyFont="1" applyFill="1" applyBorder="1" applyAlignment="1" applyProtection="1">
      <alignment horizontal="center" vertical="center"/>
      <protection locked="0"/>
    </xf>
    <xf numFmtId="0" fontId="24" fillId="0" borderId="33" xfId="4" applyFont="1" applyBorder="1" applyAlignment="1">
      <alignment horizontal="center" vertical="center"/>
    </xf>
    <xf numFmtId="0" fontId="24" fillId="0" borderId="36" xfId="4" applyFont="1" applyBorder="1" applyAlignment="1">
      <alignment horizontal="center" vertical="center"/>
    </xf>
    <xf numFmtId="0" fontId="24" fillId="0" borderId="31" xfId="4" applyFont="1" applyBorder="1" applyAlignment="1">
      <alignment horizontal="right" vertical="center"/>
    </xf>
    <xf numFmtId="0" fontId="24" fillId="0" borderId="16" xfId="4" applyFont="1" applyBorder="1" applyAlignment="1">
      <alignment horizontal="right" vertical="center"/>
    </xf>
    <xf numFmtId="0" fontId="24" fillId="0" borderId="33" xfId="4" applyFont="1" applyBorder="1" applyAlignment="1">
      <alignment horizontal="right" vertical="center"/>
    </xf>
    <xf numFmtId="0" fontId="24" fillId="0" borderId="61" xfId="4" applyFont="1" applyBorder="1" applyAlignment="1">
      <alignment horizontal="right" vertical="center"/>
    </xf>
    <xf numFmtId="0" fontId="24" fillId="0" borderId="51" xfId="4" applyFont="1" applyBorder="1" applyAlignment="1">
      <alignment horizontal="right" vertical="center"/>
    </xf>
    <xf numFmtId="0" fontId="24" fillId="0" borderId="36" xfId="4" applyFont="1" applyBorder="1" applyAlignment="1">
      <alignment horizontal="right" vertical="center"/>
    </xf>
    <xf numFmtId="38" fontId="28" fillId="0" borderId="16" xfId="2" applyFont="1" applyBorder="1" applyAlignment="1">
      <alignment horizontal="right" vertical="center"/>
    </xf>
    <xf numFmtId="38" fontId="28" fillId="0" borderId="51" xfId="2" applyFont="1" applyBorder="1" applyAlignment="1">
      <alignment horizontal="right" vertical="center"/>
    </xf>
    <xf numFmtId="0" fontId="24" fillId="0" borderId="52" xfId="4" applyFont="1" applyBorder="1" applyAlignment="1">
      <alignment horizontal="center" vertical="center"/>
    </xf>
    <xf numFmtId="0" fontId="24" fillId="0" borderId="52" xfId="4" applyFont="1" applyBorder="1" applyAlignment="1">
      <alignment horizontal="right" vertical="center"/>
    </xf>
    <xf numFmtId="0" fontId="26" fillId="0" borderId="67" xfId="4" applyFont="1" applyBorder="1" applyAlignment="1">
      <alignment horizontal="center" vertical="center"/>
    </xf>
    <xf numFmtId="0" fontId="26" fillId="0" borderId="68" xfId="4" applyFont="1" applyBorder="1" applyAlignment="1">
      <alignment horizontal="center" vertical="center"/>
    </xf>
    <xf numFmtId="0" fontId="26" fillId="0" borderId="69" xfId="4" applyFont="1" applyBorder="1" applyAlignment="1">
      <alignment horizontal="center" vertical="center"/>
    </xf>
    <xf numFmtId="0" fontId="24" fillId="0" borderId="70" xfId="4" applyFont="1" applyBorder="1" applyAlignment="1">
      <alignment horizontal="distributed" vertical="center"/>
    </xf>
    <xf numFmtId="0" fontId="24" fillId="0" borderId="62" xfId="4" applyFont="1" applyBorder="1" applyAlignment="1">
      <alignment horizontal="distributed" vertical="center"/>
    </xf>
    <xf numFmtId="38" fontId="27" fillId="0" borderId="62" xfId="2" applyFont="1" applyBorder="1" applyAlignment="1">
      <alignment horizontal="right" vertical="center"/>
    </xf>
    <xf numFmtId="0" fontId="24" fillId="0" borderId="62" xfId="4" applyFont="1" applyBorder="1" applyAlignment="1">
      <alignment horizontal="center" vertical="center"/>
    </xf>
    <xf numFmtId="0" fontId="24" fillId="0" borderId="62" xfId="4" applyFont="1" applyBorder="1" applyAlignment="1">
      <alignment horizontal="right" vertical="center"/>
    </xf>
    <xf numFmtId="38" fontId="28" fillId="0" borderId="62" xfId="2" applyFont="1" applyBorder="1" applyAlignment="1">
      <alignment horizontal="right" vertical="center"/>
    </xf>
    <xf numFmtId="0" fontId="0" fillId="0" borderId="63" xfId="0" applyBorder="1" applyAlignment="1">
      <alignment horizontal="center" vertical="center"/>
    </xf>
    <xf numFmtId="0" fontId="0" fillId="0" borderId="0" xfId="0" applyBorder="1" applyAlignment="1">
      <alignment horizontal="center" vertical="center"/>
    </xf>
    <xf numFmtId="0" fontId="0" fillId="0" borderId="64" xfId="0" applyBorder="1" applyAlignment="1">
      <alignment horizontal="center" vertical="center"/>
    </xf>
    <xf numFmtId="0" fontId="24" fillId="0" borderId="65" xfId="4" applyFont="1" applyBorder="1" applyAlignment="1">
      <alignment horizontal="distributed" vertical="center"/>
    </xf>
    <xf numFmtId="38" fontId="27" fillId="0" borderId="52" xfId="2" applyFont="1" applyBorder="1" applyAlignment="1">
      <alignment horizontal="right"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24" fillId="0" borderId="16" xfId="4" applyFont="1" applyBorder="1" applyAlignment="1">
      <alignment horizontal="distributed" vertical="center"/>
    </xf>
    <xf numFmtId="0" fontId="24" fillId="0" borderId="17" xfId="4" applyFont="1" applyBorder="1" applyAlignment="1">
      <alignment horizontal="distributed" vertical="center"/>
    </xf>
    <xf numFmtId="0" fontId="24" fillId="7" borderId="16" xfId="4" applyFont="1" applyFill="1" applyBorder="1" applyAlignment="1" applyProtection="1">
      <alignment horizontal="center" vertical="center"/>
      <protection locked="0"/>
    </xf>
    <xf numFmtId="0" fontId="24" fillId="7" borderId="17" xfId="4" applyFont="1" applyFill="1" applyBorder="1" applyAlignment="1" applyProtection="1">
      <alignment horizontal="center" vertical="center"/>
      <protection locked="0"/>
    </xf>
    <xf numFmtId="0" fontId="24" fillId="0" borderId="17" xfId="4" applyFont="1" applyBorder="1" applyAlignment="1">
      <alignment horizontal="center" vertical="center"/>
    </xf>
    <xf numFmtId="0" fontId="23" fillId="0" borderId="0" xfId="4" applyFont="1" applyAlignment="1">
      <alignment horizontal="center" vertical="center"/>
    </xf>
    <xf numFmtId="0" fontId="24" fillId="0" borderId="42" xfId="4" applyFont="1" applyBorder="1" applyAlignment="1" applyProtection="1">
      <alignment horizontal="right" vertical="center"/>
      <protection locked="0"/>
    </xf>
    <xf numFmtId="0" fontId="24" fillId="0" borderId="25" xfId="4" applyFont="1" applyBorder="1" applyAlignment="1">
      <alignment horizontal="distributed" vertical="center"/>
    </xf>
    <xf numFmtId="0" fontId="24" fillId="0" borderId="25" xfId="4" applyFont="1" applyBorder="1" applyAlignment="1">
      <alignment horizontal="center" vertical="center"/>
    </xf>
    <xf numFmtId="0" fontId="24" fillId="7" borderId="25" xfId="4" applyFont="1" applyFill="1" applyBorder="1" applyAlignment="1" applyProtection="1">
      <alignment horizontal="center" vertical="center"/>
      <protection locked="0"/>
    </xf>
    <xf numFmtId="0" fontId="35" fillId="0" borderId="0" xfId="0" applyFont="1" applyAlignment="1">
      <alignment horizontal="left" vertical="top"/>
    </xf>
    <xf numFmtId="0" fontId="36" fillId="0" borderId="0" xfId="0" applyFont="1">
      <alignment vertical="center"/>
    </xf>
    <xf numFmtId="0" fontId="12" fillId="0" borderId="0" xfId="0" applyFont="1" applyAlignment="1">
      <alignment horizontal="left" vertical="top" wrapText="1"/>
    </xf>
    <xf numFmtId="0" fontId="0" fillId="0" borderId="0" xfId="0" applyFont="1">
      <alignment vertical="center"/>
    </xf>
    <xf numFmtId="0" fontId="0" fillId="0" borderId="0" xfId="0" applyFont="1" applyAlignment="1">
      <alignment horizontal="left" vertical="top" wrapText="1"/>
    </xf>
    <xf numFmtId="0" fontId="35" fillId="0" borderId="0" xfId="0" applyFont="1" applyAlignment="1">
      <alignment horizontal="left" vertical="top" wrapText="1"/>
    </xf>
    <xf numFmtId="0" fontId="24" fillId="0" borderId="71" xfId="4" applyFont="1" applyBorder="1" applyAlignment="1" applyProtection="1">
      <alignment horizontal="right" vertical="center"/>
      <protection locked="0"/>
    </xf>
    <xf numFmtId="0" fontId="24" fillId="0" borderId="62" xfId="4" applyFont="1" applyBorder="1" applyAlignment="1" applyProtection="1">
      <alignment horizontal="right" vertical="center"/>
      <protection locked="0"/>
    </xf>
    <xf numFmtId="0" fontId="24" fillId="0" borderId="34" xfId="4" applyFont="1" applyBorder="1" applyAlignment="1" applyProtection="1">
      <alignment horizontal="right" vertical="center"/>
      <protection locked="0"/>
    </xf>
    <xf numFmtId="0" fontId="24" fillId="0" borderId="66" xfId="4" applyFont="1" applyBorder="1" applyAlignment="1" applyProtection="1">
      <alignment horizontal="right" vertical="center"/>
      <protection locked="0"/>
    </xf>
    <xf numFmtId="0" fontId="24" fillId="0" borderId="52" xfId="4" applyFont="1" applyBorder="1" applyAlignment="1" applyProtection="1">
      <alignment horizontal="right" vertical="center"/>
      <protection locked="0"/>
    </xf>
    <xf numFmtId="0" fontId="24" fillId="0" borderId="35" xfId="4" applyFont="1" applyBorder="1" applyAlignment="1" applyProtection="1">
      <alignment horizontal="right" vertical="center"/>
      <protection locked="0"/>
    </xf>
  </cellXfs>
  <cellStyles count="5">
    <cellStyle name="ハイパーリンク" xfId="1" builtinId="8"/>
    <cellStyle name="桁区切り 5" xfId="2"/>
    <cellStyle name="標準" xfId="0" builtinId="0"/>
    <cellStyle name="標準 2" xfId="3"/>
    <cellStyle name="標準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4</xdr:col>
      <xdr:colOff>85725</xdr:colOff>
      <xdr:row>30</xdr:row>
      <xdr:rowOff>752475</xdr:rowOff>
    </xdr:to>
    <xdr:pic>
      <xdr:nvPicPr>
        <xdr:cNvPr id="115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9001125"/>
          <a:ext cx="26003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53</xdr:col>
      <xdr:colOff>57150</xdr:colOff>
      <xdr:row>6</xdr:row>
      <xdr:rowOff>38100</xdr:rowOff>
    </xdr:from>
    <xdr:to>
      <xdr:col>62</xdr:col>
      <xdr:colOff>514350</xdr:colOff>
      <xdr:row>10</xdr:row>
      <xdr:rowOff>190500</xdr:rowOff>
    </xdr:to>
    <xdr:sp macro="" textlink="">
      <xdr:nvSpPr>
        <xdr:cNvPr id="2" name="テキスト ボックス 1"/>
        <xdr:cNvSpPr txBox="1"/>
      </xdr:nvSpPr>
      <xdr:spPr>
        <a:xfrm>
          <a:off x="6591300" y="1581150"/>
          <a:ext cx="3105150" cy="1181100"/>
        </a:xfrm>
        <a:prstGeom prst="rect">
          <a:avLst/>
        </a:prstGeom>
        <a:solidFill>
          <a:schemeClr val="accent6">
            <a:lumMod val="40000"/>
            <a:lumOff val="6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FF0000"/>
              </a:solidFill>
            </a:rPr>
            <a:t>注意</a:t>
          </a:r>
          <a:endParaRPr kumimoji="1" lang="en-US" altLang="ja-JP" sz="1100" b="1" u="sng">
            <a:solidFill>
              <a:srgbClr val="FF0000"/>
            </a:solidFill>
          </a:endParaRPr>
        </a:p>
        <a:p>
          <a:r>
            <a:rPr kumimoji="1" lang="ja-JP" altLang="en-US" sz="1100" b="0" u="none"/>
            <a:t>全日本・関東学生バドミントン連盟登録費</a:t>
          </a:r>
          <a:r>
            <a:rPr kumimoji="1" lang="en-US" altLang="ja-JP" sz="1100" b="0" u="none"/>
            <a:t>(</a:t>
          </a:r>
          <a:r>
            <a:rPr kumimoji="1" lang="ja-JP" altLang="en-US" sz="1100" b="0" u="none"/>
            <a:t>加盟金および個人登録費</a:t>
          </a:r>
          <a:r>
            <a:rPr kumimoji="1" lang="en-US" altLang="ja-JP" sz="1100" b="0" u="none"/>
            <a:t>)</a:t>
          </a:r>
          <a:r>
            <a:rPr kumimoji="1" lang="ja-JP" altLang="en-US" sz="1100" b="0" u="none"/>
            <a:t>はそれぞれ</a:t>
          </a:r>
          <a:r>
            <a:rPr kumimoji="1" lang="ja-JP" altLang="en-US" sz="1100" b="1" u="sng">
              <a:solidFill>
                <a:srgbClr val="FF0000"/>
              </a:solidFill>
            </a:rPr>
            <a:t>通年で</a:t>
          </a:r>
          <a:r>
            <a:rPr kumimoji="1" lang="en-US" altLang="ja-JP" sz="1100" b="0" u="none"/>
            <a:t>15000</a:t>
          </a:r>
          <a:r>
            <a:rPr kumimoji="1" lang="ja-JP" altLang="en-US" sz="1100" b="0" u="none"/>
            <a:t>円、</a:t>
          </a:r>
          <a:r>
            <a:rPr kumimoji="1" lang="en-US" altLang="ja-JP" sz="1100" b="0" u="none"/>
            <a:t>4000</a:t>
          </a:r>
          <a:r>
            <a:rPr kumimoji="1" lang="ja-JP" altLang="en-US" sz="1100" b="0" u="none"/>
            <a:t>円です。春の本登録・追加登録時に振り込んだ場合は秋の本登録では振り込みをする必要はありません。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tabSelected="1" zoomScaleNormal="100" workbookViewId="0">
      <selection activeCell="B21" sqref="B21:J21"/>
    </sheetView>
  </sheetViews>
  <sheetFormatPr defaultColWidth="0" defaultRowHeight="13.5" zeroHeight="1"/>
  <cols>
    <col min="1" max="1" width="3.5" customWidth="1"/>
    <col min="2" max="10" width="9" customWidth="1"/>
    <col min="11" max="11" width="3.125" hidden="1" customWidth="1"/>
  </cols>
  <sheetData>
    <row r="1" spans="1:10" s="99" customFormat="1" ht="33.75" customHeight="1">
      <c r="A1" s="130" t="s">
        <v>221</v>
      </c>
      <c r="B1" s="130"/>
      <c r="C1" s="130"/>
      <c r="D1" s="130"/>
      <c r="E1" s="130"/>
      <c r="F1" s="130"/>
      <c r="G1" s="130"/>
      <c r="H1" s="130"/>
      <c r="I1" s="130"/>
      <c r="J1" s="130"/>
    </row>
    <row r="2" spans="1:10" ht="15" customHeight="1">
      <c r="A2">
        <v>1</v>
      </c>
      <c r="B2" s="131" t="s">
        <v>21</v>
      </c>
      <c r="C2" s="131"/>
      <c r="D2" s="131"/>
      <c r="E2" s="131"/>
      <c r="F2" s="131"/>
      <c r="G2" s="131"/>
      <c r="H2" s="131"/>
      <c r="I2" s="131"/>
      <c r="J2" s="131"/>
    </row>
    <row r="3" spans="1:10" ht="15" hidden="1" customHeight="1">
      <c r="A3">
        <v>2</v>
      </c>
      <c r="B3" s="132" t="s">
        <v>167</v>
      </c>
      <c r="C3" s="132"/>
      <c r="D3" s="132"/>
      <c r="E3" s="132"/>
      <c r="F3" s="132"/>
      <c r="G3" s="132"/>
      <c r="H3" s="132"/>
      <c r="I3" s="132"/>
      <c r="J3" s="132"/>
    </row>
    <row r="4" spans="1:10" ht="15" customHeight="1">
      <c r="B4" s="132"/>
      <c r="C4" s="132"/>
      <c r="D4" s="132"/>
      <c r="E4" s="132"/>
      <c r="F4" s="132"/>
      <c r="G4" s="132"/>
      <c r="H4" s="132"/>
      <c r="I4" s="132"/>
      <c r="J4" s="132"/>
    </row>
    <row r="5" spans="1:10" ht="15" customHeight="1">
      <c r="B5" s="132"/>
      <c r="C5" s="132"/>
      <c r="D5" s="132"/>
      <c r="E5" s="132"/>
      <c r="F5" s="132"/>
      <c r="G5" s="132"/>
      <c r="H5" s="132"/>
      <c r="I5" s="132"/>
      <c r="J5" s="132"/>
    </row>
    <row r="6" spans="1:10" ht="15" customHeight="1">
      <c r="B6" s="132"/>
      <c r="C6" s="132"/>
      <c r="D6" s="132"/>
      <c r="E6" s="132"/>
      <c r="F6" s="132"/>
      <c r="G6" s="132"/>
      <c r="H6" s="132"/>
      <c r="I6" s="132"/>
      <c r="J6" s="132"/>
    </row>
    <row r="7" spans="1:10" ht="30" customHeight="1">
      <c r="A7" s="16">
        <v>3</v>
      </c>
      <c r="B7" s="132" t="s">
        <v>122</v>
      </c>
      <c r="C7" s="132"/>
      <c r="D7" s="132"/>
      <c r="E7" s="132"/>
      <c r="F7" s="132"/>
      <c r="G7" s="132"/>
      <c r="H7" s="132"/>
      <c r="I7" s="132"/>
      <c r="J7" s="132"/>
    </row>
    <row r="8" spans="1:10" ht="15" customHeight="1">
      <c r="A8">
        <v>4</v>
      </c>
      <c r="B8" s="133" t="s">
        <v>201</v>
      </c>
      <c r="C8" s="133"/>
      <c r="D8" s="133"/>
      <c r="E8" s="133"/>
      <c r="F8" s="133"/>
      <c r="G8" s="133"/>
      <c r="H8" s="133"/>
      <c r="I8" s="133"/>
      <c r="J8" s="133"/>
    </row>
    <row r="9" spans="1:10" ht="30.75" customHeight="1">
      <c r="B9" s="133"/>
      <c r="C9" s="133"/>
      <c r="D9" s="133"/>
      <c r="E9" s="133"/>
      <c r="F9" s="133"/>
      <c r="G9" s="133"/>
      <c r="H9" s="133"/>
      <c r="I9" s="133"/>
      <c r="J9" s="133"/>
    </row>
    <row r="10" spans="1:10" ht="15.75" customHeight="1">
      <c r="A10">
        <v>5</v>
      </c>
      <c r="B10" s="132" t="s">
        <v>204</v>
      </c>
      <c r="C10" s="132"/>
      <c r="D10" s="132"/>
      <c r="E10" s="132"/>
      <c r="F10" s="132"/>
      <c r="G10" s="132"/>
      <c r="H10" s="132"/>
      <c r="I10" s="132"/>
      <c r="J10" s="132"/>
    </row>
    <row r="11" spans="1:10" ht="15.75" customHeight="1">
      <c r="B11" s="132"/>
      <c r="C11" s="132"/>
      <c r="D11" s="132"/>
      <c r="E11" s="132"/>
      <c r="F11" s="132"/>
      <c r="G11" s="132"/>
      <c r="H11" s="132"/>
      <c r="I11" s="132"/>
      <c r="J11" s="132"/>
    </row>
    <row r="12" spans="1:10" ht="65.25" customHeight="1">
      <c r="B12" s="132"/>
      <c r="C12" s="132"/>
      <c r="D12" s="132"/>
      <c r="E12" s="132"/>
      <c r="F12" s="132"/>
      <c r="G12" s="132"/>
      <c r="H12" s="132"/>
      <c r="I12" s="132"/>
      <c r="J12" s="132"/>
    </row>
    <row r="13" spans="1:10" ht="15" customHeight="1">
      <c r="A13">
        <v>6</v>
      </c>
      <c r="B13" s="132" t="s">
        <v>223</v>
      </c>
      <c r="C13" s="132"/>
      <c r="D13" s="132"/>
      <c r="E13" s="132"/>
      <c r="F13" s="132"/>
      <c r="G13" s="132"/>
      <c r="H13" s="132"/>
      <c r="I13" s="132"/>
      <c r="J13" s="132"/>
    </row>
    <row r="14" spans="1:10" ht="15" customHeight="1">
      <c r="B14" s="132"/>
      <c r="C14" s="132"/>
      <c r="D14" s="132"/>
      <c r="E14" s="132"/>
      <c r="F14" s="132"/>
      <c r="G14" s="132"/>
      <c r="H14" s="132"/>
      <c r="I14" s="132"/>
      <c r="J14" s="132"/>
    </row>
    <row r="15" spans="1:10" ht="15" customHeight="1">
      <c r="B15" s="132"/>
      <c r="C15" s="132"/>
      <c r="D15" s="132"/>
      <c r="E15" s="132"/>
      <c r="F15" s="132"/>
      <c r="G15" s="132"/>
      <c r="H15" s="132"/>
      <c r="I15" s="132"/>
      <c r="J15" s="132"/>
    </row>
    <row r="16" spans="1:10" ht="15" customHeight="1">
      <c r="A16">
        <v>7</v>
      </c>
      <c r="B16" s="327" t="s">
        <v>200</v>
      </c>
      <c r="C16" s="327"/>
      <c r="D16" s="327"/>
      <c r="E16" s="327"/>
      <c r="F16" s="327"/>
      <c r="G16" s="327"/>
      <c r="H16" s="327"/>
      <c r="I16" s="327"/>
      <c r="J16" s="327"/>
    </row>
    <row r="17" spans="1:10" ht="15" customHeight="1">
      <c r="A17">
        <v>8</v>
      </c>
      <c r="B17" s="332" t="s">
        <v>224</v>
      </c>
      <c r="C17" s="332"/>
      <c r="D17" s="332"/>
      <c r="E17" s="332"/>
      <c r="F17" s="332"/>
      <c r="G17" s="332"/>
      <c r="H17" s="332"/>
      <c r="I17" s="332"/>
      <c r="J17" s="332"/>
    </row>
    <row r="18" spans="1:10" ht="15" customHeight="1">
      <c r="B18" s="332"/>
      <c r="C18" s="332"/>
      <c r="D18" s="332"/>
      <c r="E18" s="332"/>
      <c r="F18" s="332"/>
      <c r="G18" s="332"/>
      <c r="H18" s="332"/>
      <c r="I18" s="332"/>
      <c r="J18" s="332"/>
    </row>
    <row r="19" spans="1:10" ht="15" customHeight="1">
      <c r="A19" s="328" t="s">
        <v>168</v>
      </c>
      <c r="B19" s="329" t="s">
        <v>199</v>
      </c>
      <c r="C19" s="329"/>
      <c r="D19" s="329"/>
      <c r="E19" s="329"/>
      <c r="F19" s="329"/>
      <c r="G19" s="329"/>
      <c r="H19" s="329"/>
      <c r="I19" s="329"/>
      <c r="J19" s="329"/>
    </row>
    <row r="20" spans="1:10">
      <c r="A20" s="330"/>
      <c r="B20" s="329" t="s">
        <v>202</v>
      </c>
      <c r="C20" s="331"/>
      <c r="D20" s="331"/>
      <c r="E20" s="331"/>
      <c r="F20" s="331"/>
      <c r="G20" s="331"/>
      <c r="H20" s="331"/>
      <c r="I20" s="331"/>
      <c r="J20" s="331"/>
    </row>
    <row r="21" spans="1:10" ht="15" customHeight="1">
      <c r="B21" s="138"/>
      <c r="C21" s="138"/>
      <c r="D21" s="138"/>
      <c r="E21" s="138"/>
      <c r="F21" s="138"/>
      <c r="G21" s="138"/>
      <c r="H21" s="138"/>
      <c r="I21" s="138"/>
      <c r="J21" s="138"/>
    </row>
    <row r="22" spans="1:10" ht="15" customHeight="1">
      <c r="B22" s="98"/>
      <c r="C22" s="97"/>
      <c r="D22" s="97"/>
      <c r="E22" s="97"/>
      <c r="F22" s="97"/>
      <c r="G22" s="97"/>
      <c r="H22" s="97"/>
      <c r="I22" s="97"/>
      <c r="J22" s="97"/>
    </row>
    <row r="23" spans="1:10" ht="15" customHeight="1">
      <c r="B23" t="s">
        <v>18</v>
      </c>
      <c r="C23" s="132" t="s">
        <v>20</v>
      </c>
      <c r="D23" s="132"/>
      <c r="E23" s="132"/>
      <c r="F23" s="132"/>
      <c r="G23" s="132"/>
      <c r="H23" s="132"/>
      <c r="I23" s="132"/>
      <c r="J23" s="132"/>
    </row>
    <row r="24" spans="1:10">
      <c r="C24" s="131" t="s">
        <v>19</v>
      </c>
      <c r="D24" s="131"/>
      <c r="E24" s="131"/>
      <c r="F24" s="131"/>
      <c r="G24" s="131"/>
      <c r="H24" s="131"/>
      <c r="I24" s="131"/>
      <c r="J24" s="131"/>
    </row>
    <row r="25" spans="1:10" ht="15" customHeight="1">
      <c r="C25" s="131" t="s">
        <v>17</v>
      </c>
      <c r="D25" s="131"/>
      <c r="E25" s="131"/>
      <c r="F25" s="131"/>
      <c r="G25" s="131"/>
      <c r="H25" s="131"/>
      <c r="I25" s="131"/>
      <c r="J25" s="131"/>
    </row>
    <row r="26" spans="1:10" ht="14.25" customHeight="1">
      <c r="C26" s="134" t="s">
        <v>222</v>
      </c>
      <c r="D26" s="135"/>
      <c r="E26" s="135"/>
      <c r="F26" s="135"/>
      <c r="G26" s="135"/>
      <c r="H26" s="135"/>
      <c r="I26" s="135"/>
      <c r="J26" s="135"/>
    </row>
    <row r="27" spans="1:10" ht="18.75" hidden="1">
      <c r="A27" s="136">
        <v>41847</v>
      </c>
      <c r="B27" s="136"/>
      <c r="C27" s="136"/>
    </row>
    <row r="28" spans="1:10" ht="21" hidden="1">
      <c r="G28" s="137" t="s">
        <v>17</v>
      </c>
      <c r="H28" s="137"/>
      <c r="I28" s="137"/>
      <c r="J28" s="137"/>
    </row>
    <row r="29" spans="1:10" hidden="1"/>
    <row r="30" spans="1:10" hidden="1"/>
    <row r="31" spans="1:10" hidden="1"/>
    <row r="32" spans="1:10" hidden="1"/>
    <row r="33" hidden="1"/>
    <row r="34" hidden="1"/>
    <row r="35"/>
    <row r="36" hidden="1"/>
    <row r="37" hidden="1"/>
    <row r="38" hidden="1"/>
    <row r="39" hidden="1"/>
  </sheetData>
  <sheetProtection algorithmName="SHA-512" hashValue="IRVGjVDPp3iWCRDhPFwu+2BHN6IiyqRuZZU8VsMHJ00Kf+7e6ePvK+KOL0pcEkAB6iYQlbB30YHnGRlZJ6Bbew==" saltValue="9dRzf+MaNpMhvHHtimiQeg==" spinCount="100000" sheet="1" objects="1" scenarios="1" selectLockedCells="1"/>
  <mergeCells count="18">
    <mergeCell ref="A27:C27"/>
    <mergeCell ref="G28:J28"/>
    <mergeCell ref="C23:J23"/>
    <mergeCell ref="C24:J24"/>
    <mergeCell ref="B20:J20"/>
    <mergeCell ref="B21:J21"/>
    <mergeCell ref="C25:J25"/>
    <mergeCell ref="B16:J16"/>
    <mergeCell ref="B19:J19"/>
    <mergeCell ref="C26:J26"/>
    <mergeCell ref="B10:J12"/>
    <mergeCell ref="B13:J15"/>
    <mergeCell ref="B17:J18"/>
    <mergeCell ref="A1:J1"/>
    <mergeCell ref="B2:J2"/>
    <mergeCell ref="B3:J6"/>
    <mergeCell ref="B7:J7"/>
    <mergeCell ref="B8:J9"/>
  </mergeCells>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workbookViewId="0">
      <selection activeCell="E13" sqref="E13"/>
    </sheetView>
  </sheetViews>
  <sheetFormatPr defaultColWidth="0" defaultRowHeight="13.5" zeroHeight="1"/>
  <cols>
    <col min="1" max="1" width="4.5" customWidth="1"/>
    <col min="2" max="2" width="14.25" customWidth="1"/>
    <col min="3" max="3" width="10" customWidth="1"/>
    <col min="4" max="7" width="12.5" customWidth="1"/>
    <col min="8" max="8" width="4.5" customWidth="1"/>
  </cols>
  <sheetData>
    <row r="1" spans="2:9"/>
    <row r="2" spans="2:9" ht="24" customHeight="1">
      <c r="B2" s="151" t="s">
        <v>1</v>
      </c>
      <c r="C2" s="152"/>
      <c r="D2" s="124"/>
    </row>
    <row r="3" spans="2:9" ht="24" customHeight="1">
      <c r="B3" s="146" t="s">
        <v>123</v>
      </c>
      <c r="C3" s="146"/>
      <c r="D3" s="142"/>
      <c r="E3" s="143"/>
      <c r="F3" s="143"/>
      <c r="G3" s="144"/>
    </row>
    <row r="4" spans="2:9" ht="24" customHeight="1">
      <c r="B4" s="146" t="s">
        <v>124</v>
      </c>
      <c r="C4" s="54" t="s">
        <v>138</v>
      </c>
      <c r="D4" s="124"/>
    </row>
    <row r="5" spans="2:9" ht="24" customHeight="1">
      <c r="B5" s="146"/>
      <c r="C5" s="41" t="s">
        <v>139</v>
      </c>
      <c r="D5" s="149"/>
      <c r="E5" s="147"/>
      <c r="F5" s="147"/>
      <c r="G5" s="148"/>
    </row>
    <row r="6" spans="2:9" ht="24" customHeight="1">
      <c r="B6" s="153" t="s">
        <v>103</v>
      </c>
      <c r="C6" s="154"/>
      <c r="D6" s="142"/>
      <c r="E6" s="143"/>
      <c r="F6" s="147"/>
      <c r="G6" s="148"/>
    </row>
    <row r="7" spans="2:9" ht="6" customHeight="1"/>
    <row r="8" spans="2:9" ht="22.5" customHeight="1">
      <c r="B8" s="146" t="s">
        <v>105</v>
      </c>
      <c r="C8" s="146"/>
      <c r="D8" s="146" t="s">
        <v>15</v>
      </c>
      <c r="E8" s="146"/>
      <c r="F8" s="146" t="s">
        <v>131</v>
      </c>
      <c r="G8" s="146"/>
      <c r="I8" t="s">
        <v>140</v>
      </c>
    </row>
    <row r="9" spans="2:9" ht="22.5" customHeight="1">
      <c r="B9" s="146"/>
      <c r="C9" s="146"/>
      <c r="D9" s="101" t="s">
        <v>3</v>
      </c>
      <c r="E9" s="100" t="s">
        <v>4</v>
      </c>
      <c r="F9" s="101" t="s">
        <v>3</v>
      </c>
      <c r="G9" s="100" t="s">
        <v>4</v>
      </c>
      <c r="I9" s="42" t="s">
        <v>141</v>
      </c>
    </row>
    <row r="10" spans="2:9" ht="24" customHeight="1">
      <c r="B10" s="146" t="s">
        <v>125</v>
      </c>
      <c r="C10" s="146"/>
      <c r="D10" s="125"/>
      <c r="E10" s="126"/>
      <c r="F10" s="125"/>
      <c r="G10" s="126"/>
      <c r="I10" t="s">
        <v>142</v>
      </c>
    </row>
    <row r="11" spans="2:9" ht="24" customHeight="1">
      <c r="B11" s="146" t="s">
        <v>126</v>
      </c>
      <c r="C11" s="146"/>
      <c r="D11" s="125"/>
      <c r="E11" s="126"/>
      <c r="F11" s="125"/>
      <c r="G11" s="126"/>
      <c r="I11" t="s">
        <v>143</v>
      </c>
    </row>
    <row r="12" spans="2:9" ht="24" customHeight="1">
      <c r="B12" s="146" t="s">
        <v>128</v>
      </c>
      <c r="C12" s="146"/>
      <c r="D12" s="125"/>
      <c r="E12" s="126"/>
      <c r="F12" s="125"/>
      <c r="G12" s="126"/>
      <c r="I12" t="s">
        <v>144</v>
      </c>
    </row>
    <row r="13" spans="2:9" ht="24" customHeight="1">
      <c r="B13" s="146" t="s">
        <v>129</v>
      </c>
      <c r="C13" s="146"/>
      <c r="D13" s="125"/>
      <c r="E13" s="126"/>
      <c r="F13" s="125"/>
      <c r="G13" s="126"/>
      <c r="I13" t="s">
        <v>145</v>
      </c>
    </row>
    <row r="14" spans="2:9" ht="24" customHeight="1">
      <c r="B14" s="146" t="s">
        <v>127</v>
      </c>
      <c r="C14" s="146"/>
      <c r="D14" s="125"/>
      <c r="E14" s="126"/>
      <c r="F14" s="125"/>
      <c r="G14" s="126"/>
      <c r="I14" t="s">
        <v>146</v>
      </c>
    </row>
    <row r="15" spans="2:9" ht="24" customHeight="1">
      <c r="B15" s="146" t="s">
        <v>130</v>
      </c>
      <c r="C15" s="146"/>
      <c r="D15" s="125"/>
      <c r="E15" s="126"/>
      <c r="F15" s="125"/>
      <c r="G15" s="126"/>
      <c r="I15" t="s">
        <v>147</v>
      </c>
    </row>
    <row r="16" spans="2:9" ht="6" customHeight="1"/>
    <row r="17" spans="2:7">
      <c r="B17" s="145" t="s">
        <v>159</v>
      </c>
      <c r="C17" s="145"/>
      <c r="D17" s="139" t="s">
        <v>134</v>
      </c>
      <c r="E17" s="139"/>
      <c r="F17" s="139" t="s">
        <v>137</v>
      </c>
      <c r="G17" s="139"/>
    </row>
    <row r="18" spans="2:7">
      <c r="B18" s="145"/>
      <c r="C18" s="145"/>
      <c r="D18" s="103" t="s">
        <v>3</v>
      </c>
      <c r="E18" s="102" t="s">
        <v>4</v>
      </c>
      <c r="F18" s="103" t="s">
        <v>136</v>
      </c>
      <c r="G18" s="102" t="s">
        <v>135</v>
      </c>
    </row>
    <row r="19" spans="2:7" ht="27" customHeight="1">
      <c r="B19" s="145"/>
      <c r="C19" s="145"/>
      <c r="D19" s="127"/>
      <c r="E19" s="128"/>
      <c r="F19" s="127"/>
      <c r="G19" s="128"/>
    </row>
    <row r="20" spans="2:7" ht="24" customHeight="1">
      <c r="B20" s="145" t="s">
        <v>148</v>
      </c>
      <c r="C20" s="52" t="s">
        <v>138</v>
      </c>
      <c r="D20" s="129"/>
    </row>
    <row r="21" spans="2:7" ht="24" customHeight="1">
      <c r="B21" s="145"/>
      <c r="C21" s="53" t="s">
        <v>139</v>
      </c>
      <c r="D21" s="155"/>
      <c r="E21" s="155"/>
      <c r="F21" s="155"/>
      <c r="G21" s="155"/>
    </row>
    <row r="22" spans="2:7" ht="23.25" customHeight="1">
      <c r="B22" s="139" t="s">
        <v>149</v>
      </c>
      <c r="C22" s="139"/>
      <c r="D22" s="141"/>
      <c r="E22" s="141"/>
      <c r="F22" s="141"/>
      <c r="G22" s="141"/>
    </row>
    <row r="23" spans="2:7" ht="24" customHeight="1">
      <c r="B23" s="139" t="s">
        <v>150</v>
      </c>
      <c r="C23" s="139"/>
      <c r="D23" s="150"/>
      <c r="E23" s="140"/>
      <c r="F23" s="140"/>
      <c r="G23" s="140"/>
    </row>
    <row r="24" spans="2:7" ht="24" customHeight="1">
      <c r="B24" s="139" t="s">
        <v>151</v>
      </c>
      <c r="C24" s="139"/>
      <c r="D24" s="150"/>
      <c r="E24" s="140"/>
      <c r="F24" s="140"/>
      <c r="G24" s="140"/>
    </row>
    <row r="25" spans="2:7" ht="6" customHeight="1"/>
    <row r="26" spans="2:7" ht="16.5" customHeight="1">
      <c r="B26" t="s">
        <v>160</v>
      </c>
    </row>
    <row r="27" spans="2:7" ht="24" customHeight="1">
      <c r="B27" s="139" t="s">
        <v>158</v>
      </c>
      <c r="C27" s="139"/>
      <c r="D27" s="140"/>
      <c r="E27" s="140"/>
      <c r="F27" s="140"/>
      <c r="G27" s="140"/>
    </row>
    <row r="28" spans="2:7" ht="24" customHeight="1">
      <c r="B28" s="139" t="s">
        <v>157</v>
      </c>
      <c r="C28" s="139"/>
      <c r="D28" s="141"/>
      <c r="E28" s="141"/>
      <c r="F28" s="141"/>
      <c r="G28" s="141"/>
    </row>
    <row r="29" spans="2:7"/>
  </sheetData>
  <sheetProtection algorithmName="SHA-512" hashValue="QqLplJixSqGWSkvz7GX/jHgqDBFpg/RzQKBJG8B+d9kZ/ufxzTBF0de7x3MFiRt02EHiXlT7xE8LCFIYIqnKWQ==" saltValue="s2/yKmZrnGwB/d7HsWu32w==" spinCount="100000" sheet="1" objects="1" scenarios="1" selectLockedCells="1"/>
  <mergeCells count="32">
    <mergeCell ref="D24:G24"/>
    <mergeCell ref="B22:C22"/>
    <mergeCell ref="B2:C2"/>
    <mergeCell ref="B3:C3"/>
    <mergeCell ref="B6:C6"/>
    <mergeCell ref="B13:C13"/>
    <mergeCell ref="D21:G21"/>
    <mergeCell ref="B15:C15"/>
    <mergeCell ref="B4:B5"/>
    <mergeCell ref="F8:G8"/>
    <mergeCell ref="D8:E8"/>
    <mergeCell ref="B20:B21"/>
    <mergeCell ref="B8:C9"/>
    <mergeCell ref="B12:C12"/>
    <mergeCell ref="D6:E6"/>
    <mergeCell ref="B14:C14"/>
    <mergeCell ref="B28:C28"/>
    <mergeCell ref="B27:C27"/>
    <mergeCell ref="D27:G27"/>
    <mergeCell ref="D28:G28"/>
    <mergeCell ref="D3:G3"/>
    <mergeCell ref="B17:C19"/>
    <mergeCell ref="D17:E17"/>
    <mergeCell ref="F17:G17"/>
    <mergeCell ref="B10:C10"/>
    <mergeCell ref="B11:C11"/>
    <mergeCell ref="F6:G6"/>
    <mergeCell ref="D5:G5"/>
    <mergeCell ref="B23:C23"/>
    <mergeCell ref="B24:C24"/>
    <mergeCell ref="D22:G22"/>
    <mergeCell ref="D23:G23"/>
  </mergeCells>
  <phoneticPr fontId="2"/>
  <dataValidations count="3">
    <dataValidation imeMode="halfKatakana" allowBlank="1" showInputMessage="1" showErrorMessage="1" sqref="F10:G15"/>
    <dataValidation imeMode="fullKatakana" allowBlank="1" showInputMessage="1" showErrorMessage="1" sqref="F19:G19"/>
    <dataValidation type="list" allowBlank="1" showInputMessage="1" showErrorMessage="1" sqref="D6:E6">
      <formula1>$I$8:$I$15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9"/>
  <sheetViews>
    <sheetView topLeftCell="B1" zoomScale="112" zoomScaleNormal="112" workbookViewId="0">
      <selection activeCell="F2" sqref="F2:G2"/>
    </sheetView>
  </sheetViews>
  <sheetFormatPr defaultColWidth="0" defaultRowHeight="13.5" zeroHeight="1"/>
  <cols>
    <col min="1" max="3" width="4.5" style="107" customWidth="1"/>
    <col min="4" max="4" width="4.5" style="123" hidden="1" customWidth="1"/>
    <col min="5" max="9" width="11.5" style="107" customWidth="1"/>
    <col min="10" max="10" width="6.5" style="107" customWidth="1"/>
    <col min="11" max="12" width="6.5" style="123" hidden="1" customWidth="1"/>
    <col min="13" max="13" width="8.125" style="107" customWidth="1"/>
    <col min="14" max="14" width="4.5" style="107" customWidth="1"/>
    <col min="15" max="15" width="4.375" style="107" customWidth="1"/>
    <col min="16" max="18" width="0" style="107" hidden="1" customWidth="1"/>
    <col min="19" max="19" width="0" style="123" hidden="1" customWidth="1"/>
    <col min="20" max="20" width="20" style="107" customWidth="1"/>
    <col min="21" max="21" width="9" style="107" customWidth="1"/>
    <col min="22" max="22" width="6" style="107" customWidth="1"/>
    <col min="23" max="35" width="0" style="107" hidden="1" customWidth="1"/>
    <col min="36" max="16384" width="6" style="107" hidden="1"/>
  </cols>
  <sheetData>
    <row r="1" spans="3:35" customFormat="1">
      <c r="D1" s="104"/>
      <c r="K1" s="104"/>
      <c r="L1" s="104"/>
      <c r="S1" s="104"/>
    </row>
    <row r="2" spans="3:35" ht="24" customHeight="1">
      <c r="C2" s="171" t="s">
        <v>1</v>
      </c>
      <c r="D2" s="172"/>
      <c r="E2" s="173"/>
      <c r="F2" s="162"/>
      <c r="G2" s="162"/>
      <c r="H2" s="108"/>
      <c r="I2" s="108"/>
      <c r="J2" s="108"/>
      <c r="K2" s="109"/>
      <c r="L2" s="109"/>
      <c r="M2" s="108"/>
      <c r="N2" s="108"/>
      <c r="O2" s="108"/>
      <c r="P2" s="108"/>
      <c r="Q2" s="108"/>
      <c r="R2" s="108"/>
      <c r="S2" s="109"/>
      <c r="T2" s="108"/>
      <c r="U2" s="108"/>
    </row>
    <row r="3" spans="3:35" ht="24" customHeight="1">
      <c r="C3" s="171" t="s">
        <v>0</v>
      </c>
      <c r="D3" s="172"/>
      <c r="E3" s="173"/>
      <c r="F3" s="176"/>
      <c r="G3" s="177"/>
      <c r="H3" s="177"/>
      <c r="I3" s="177"/>
      <c r="J3" s="177"/>
      <c r="K3" s="177"/>
      <c r="L3" s="177"/>
      <c r="M3" s="178"/>
      <c r="N3" s="108"/>
      <c r="O3" s="108"/>
      <c r="P3" s="108"/>
      <c r="Q3" s="108"/>
      <c r="R3" s="108"/>
      <c r="S3" s="109"/>
      <c r="T3" s="108"/>
      <c r="U3" s="108"/>
    </row>
    <row r="4" spans="3:35" ht="24" customHeight="1">
      <c r="C4" s="171" t="s">
        <v>133</v>
      </c>
      <c r="D4" s="172"/>
      <c r="E4" s="173"/>
      <c r="F4" s="176"/>
      <c r="G4" s="177"/>
      <c r="H4" s="177"/>
      <c r="I4" s="177"/>
      <c r="J4" s="177"/>
      <c r="K4" s="177"/>
      <c r="L4" s="177"/>
      <c r="M4" s="178"/>
      <c r="N4" s="108"/>
      <c r="O4" s="108"/>
      <c r="P4" s="108"/>
      <c r="Q4" s="108"/>
      <c r="R4" s="108"/>
      <c r="S4" s="109"/>
      <c r="T4" s="108"/>
      <c r="U4" s="108"/>
    </row>
    <row r="5" spans="3:35" ht="16.5" customHeight="1">
      <c r="C5" s="174" t="s">
        <v>13</v>
      </c>
      <c r="D5" s="110"/>
      <c r="E5" s="171" t="s">
        <v>5</v>
      </c>
      <c r="F5" s="173"/>
      <c r="G5" s="171" t="s">
        <v>14</v>
      </c>
      <c r="H5" s="173"/>
      <c r="I5" s="167" t="s">
        <v>88</v>
      </c>
      <c r="J5" s="161" t="s">
        <v>11</v>
      </c>
      <c r="K5" s="111"/>
      <c r="L5" s="111"/>
      <c r="M5" s="171" t="s">
        <v>10</v>
      </c>
      <c r="N5" s="172"/>
      <c r="O5" s="173"/>
      <c r="P5" s="164" t="s">
        <v>217</v>
      </c>
      <c r="Q5" s="112" t="s">
        <v>218</v>
      </c>
      <c r="R5" s="112" t="s">
        <v>220</v>
      </c>
      <c r="S5" s="113"/>
      <c r="T5" s="163" t="s">
        <v>90</v>
      </c>
      <c r="U5" s="161" t="s">
        <v>12</v>
      </c>
    </row>
    <row r="6" spans="3:35" ht="16.5" customHeight="1">
      <c r="C6" s="175"/>
      <c r="D6" s="114"/>
      <c r="E6" s="115" t="s">
        <v>3</v>
      </c>
      <c r="F6" s="115" t="s">
        <v>4</v>
      </c>
      <c r="G6" s="115" t="s">
        <v>3</v>
      </c>
      <c r="H6" s="115" t="s">
        <v>4</v>
      </c>
      <c r="I6" s="170"/>
      <c r="J6" s="161"/>
      <c r="K6" s="105"/>
      <c r="L6" s="105"/>
      <c r="M6" s="116" t="s">
        <v>89</v>
      </c>
      <c r="N6" s="116" t="s">
        <v>8</v>
      </c>
      <c r="O6" s="116" t="s">
        <v>9</v>
      </c>
      <c r="P6" s="165"/>
      <c r="Q6" s="167" t="s">
        <v>219</v>
      </c>
      <c r="R6" s="169" t="s">
        <v>219</v>
      </c>
      <c r="S6" s="117"/>
      <c r="T6" s="161"/>
      <c r="U6" s="161"/>
      <c r="Y6" s="107" t="s">
        <v>205</v>
      </c>
      <c r="AA6" s="107" t="s">
        <v>208</v>
      </c>
      <c r="AC6" s="107" t="s">
        <v>209</v>
      </c>
      <c r="AD6" s="107" t="s">
        <v>210</v>
      </c>
      <c r="AE6" s="107" t="s">
        <v>211</v>
      </c>
      <c r="AH6" s="107" t="s">
        <v>215</v>
      </c>
      <c r="AI6" s="107" t="s">
        <v>216</v>
      </c>
    </row>
    <row r="7" spans="3:35" ht="16.5" customHeight="1">
      <c r="C7" s="118" t="s">
        <v>91</v>
      </c>
      <c r="D7" s="114"/>
      <c r="E7" s="119" t="s">
        <v>92</v>
      </c>
      <c r="F7" s="119" t="s">
        <v>93</v>
      </c>
      <c r="G7" s="119" t="s">
        <v>94</v>
      </c>
      <c r="H7" s="119" t="s">
        <v>95</v>
      </c>
      <c r="I7" s="120">
        <v>2008</v>
      </c>
      <c r="J7" s="119">
        <v>4</v>
      </c>
      <c r="K7" s="105"/>
      <c r="L7" s="105"/>
      <c r="M7" s="121">
        <v>1989</v>
      </c>
      <c r="N7" s="121">
        <v>9</v>
      </c>
      <c r="O7" s="121">
        <v>1</v>
      </c>
      <c r="P7" s="166"/>
      <c r="Q7" s="168"/>
      <c r="R7" s="170"/>
      <c r="S7" s="117"/>
      <c r="T7" s="119" t="s">
        <v>97</v>
      </c>
      <c r="U7" s="119" t="s">
        <v>96</v>
      </c>
      <c r="Y7" s="107" t="s">
        <v>206</v>
      </c>
      <c r="Z7" s="107" t="s">
        <v>207</v>
      </c>
      <c r="AA7" s="107" t="s">
        <v>206</v>
      </c>
      <c r="AB7" s="107" t="s">
        <v>207</v>
      </c>
      <c r="AE7" s="107" t="s">
        <v>212</v>
      </c>
      <c r="AF7" s="107" t="s">
        <v>213</v>
      </c>
      <c r="AG7" s="107" t="s">
        <v>214</v>
      </c>
    </row>
    <row r="8" spans="3:35" ht="24" customHeight="1">
      <c r="C8" s="115">
        <v>1</v>
      </c>
      <c r="D8" s="105" t="str">
        <f>IF(E8&lt;&gt;"",1,"")</f>
        <v/>
      </c>
      <c r="E8" s="106"/>
      <c r="F8" s="106"/>
      <c r="G8" s="106"/>
      <c r="H8" s="106"/>
      <c r="I8" s="106"/>
      <c r="J8" s="106"/>
      <c r="K8" s="105" t="str">
        <f>IF(M8&lt;&gt;"",1,"")</f>
        <v/>
      </c>
      <c r="L8" s="105">
        <f>J8*100</f>
        <v>0</v>
      </c>
      <c r="M8" s="106"/>
      <c r="N8" s="106"/>
      <c r="O8" s="106"/>
      <c r="P8" s="105" t="str">
        <f>IF(N8&lt;&gt;"",1,"")</f>
        <v/>
      </c>
      <c r="Q8" s="64">
        <f>N8*1000</f>
        <v>0</v>
      </c>
      <c r="R8" s="64">
        <f>O8*1000</f>
        <v>0</v>
      </c>
      <c r="S8" s="105" t="str">
        <f>IF(T8&lt;&gt;"",1,"")</f>
        <v/>
      </c>
      <c r="T8" s="106"/>
      <c r="U8" s="106"/>
      <c r="X8" s="107">
        <v>1</v>
      </c>
      <c r="Y8" s="107" t="str">
        <f t="shared" ref="Y8:Y39" si="0">IFERROR(VLOOKUP($X8,$D$8:$I$57,2,FALSE),"")</f>
        <v/>
      </c>
      <c r="Z8" s="107" t="str">
        <f t="shared" ref="Z8:Z39" si="1">IFERROR(VLOOKUP($X8,$D$8:$I$57,3,FALSE),"")</f>
        <v/>
      </c>
      <c r="AA8" s="107" t="str">
        <f t="shared" ref="AA8:AA39" si="2">IFERROR(VLOOKUP($X8,$D$8:$I$57,4,FALSE),"")</f>
        <v/>
      </c>
      <c r="AB8" s="107" t="str">
        <f t="shared" ref="AB8:AB39" si="3">IFERROR(VLOOKUP($X8,$D$8:$I$57,5,FALSE),"")</f>
        <v/>
      </c>
      <c r="AC8" s="107" t="str">
        <f t="shared" ref="AC8:AC39" si="4">IFERROR(VLOOKUP($X8,$D$8:$I$57,6,FALSE),"")</f>
        <v/>
      </c>
      <c r="AD8" s="107" t="str">
        <f>IFERROR(VLOOKUP($X8,$K$8:$M$57,2,FALSE)*0.01,"")</f>
        <v/>
      </c>
      <c r="AE8" s="107" t="str">
        <f>IFERROR(VLOOKUP($X8,$K$8:$M$57,3,FALSE),"")</f>
        <v/>
      </c>
      <c r="AF8" s="107" t="str">
        <f>IFERROR(VLOOKUP($X8,$P$8:$R$57,2,FALSE)*0.001,"")</f>
        <v/>
      </c>
      <c r="AG8" s="107" t="str">
        <f>IFERROR(VLOOKUP($X8,$P$8:$R$57,3,FALSE)*0.001,"")</f>
        <v/>
      </c>
      <c r="AH8" s="107" t="str">
        <f>IFERROR(VLOOKUP($X8,$S$8:$U$57,2,FALSE),"")</f>
        <v/>
      </c>
      <c r="AI8" s="107" t="str">
        <f>IFERROR(VLOOKUP($X8,$S$8:$U$57,3,FALSE),"")</f>
        <v/>
      </c>
    </row>
    <row r="9" spans="3:35" ht="24" customHeight="1">
      <c r="C9" s="115">
        <v>2</v>
      </c>
      <c r="D9" s="105" t="str">
        <f>IF(E9&lt;&gt;"",MAX($D$8:$D8)+1,"")</f>
        <v/>
      </c>
      <c r="E9" s="106"/>
      <c r="F9" s="106"/>
      <c r="G9" s="106"/>
      <c r="H9" s="106"/>
      <c r="I9" s="106"/>
      <c r="J9" s="106"/>
      <c r="K9" s="105" t="str">
        <f>IF(M9&lt;&gt;"",MAX($K$8:$K8)+1,"")</f>
        <v/>
      </c>
      <c r="L9" s="105">
        <f t="shared" ref="L9:L57" si="5">J9*100</f>
        <v>0</v>
      </c>
      <c r="M9" s="106"/>
      <c r="N9" s="106"/>
      <c r="O9" s="106"/>
      <c r="P9" s="105" t="str">
        <f>IF(N9&lt;&gt;"",MAX($P$8:$P8)+1,"")</f>
        <v/>
      </c>
      <c r="Q9" s="64">
        <f t="shared" ref="Q9:Q57" si="6">N9*1000</f>
        <v>0</v>
      </c>
      <c r="R9" s="64">
        <f t="shared" ref="R9:R57" si="7">O9*1000</f>
        <v>0</v>
      </c>
      <c r="S9" s="105" t="str">
        <f>IF(T9&lt;&gt;"",MAX($S$8:$S8)+1,"")</f>
        <v/>
      </c>
      <c r="T9" s="106"/>
      <c r="U9" s="106"/>
      <c r="X9" s="107">
        <v>2</v>
      </c>
      <c r="Y9" s="107" t="str">
        <f t="shared" si="0"/>
        <v/>
      </c>
      <c r="Z9" s="107" t="str">
        <f t="shared" si="1"/>
        <v/>
      </c>
      <c r="AA9" s="107" t="str">
        <f t="shared" si="2"/>
        <v/>
      </c>
      <c r="AB9" s="107" t="str">
        <f t="shared" si="3"/>
        <v/>
      </c>
      <c r="AC9" s="107" t="str">
        <f t="shared" si="4"/>
        <v/>
      </c>
      <c r="AD9" s="107" t="str">
        <f t="shared" ref="AD9:AD57" si="8">IFERROR(VLOOKUP($X9,$K$8:$M$57,2,FALSE)*0.01,"")</f>
        <v/>
      </c>
      <c r="AE9" s="107" t="str">
        <f t="shared" ref="AE9:AE57" si="9">IFERROR(VLOOKUP($X9,$K$8:$M$57,3,FALSE),"")</f>
        <v/>
      </c>
      <c r="AF9" s="107" t="str">
        <f t="shared" ref="AF9:AF57" si="10">IFERROR(VLOOKUP($X9,$P$8:$R$57,2,FALSE)*0.001,"")</f>
        <v/>
      </c>
      <c r="AG9" s="107" t="str">
        <f t="shared" ref="AG9:AG57" si="11">IFERROR(VLOOKUP($X9,$P$8:$R$57,3,FALSE)*0.001,"")</f>
        <v/>
      </c>
      <c r="AH9" s="107" t="str">
        <f t="shared" ref="AH9:AH57" si="12">IFERROR(VLOOKUP($X9,$S$8:$U$57,2,FALSE),"")</f>
        <v/>
      </c>
      <c r="AI9" s="107" t="str">
        <f t="shared" ref="AI9:AI57" si="13">IFERROR(VLOOKUP($X9,$S$8:$U$57,3,FALSE),"")</f>
        <v/>
      </c>
    </row>
    <row r="10" spans="3:35" ht="24" customHeight="1">
      <c r="C10" s="115">
        <v>3</v>
      </c>
      <c r="D10" s="105" t="str">
        <f>IF(E10&lt;&gt;"",MAX($D$8:$D9)+1,"")</f>
        <v/>
      </c>
      <c r="E10" s="106"/>
      <c r="F10" s="106"/>
      <c r="G10" s="106"/>
      <c r="H10" s="106"/>
      <c r="I10" s="106"/>
      <c r="J10" s="106"/>
      <c r="K10" s="105" t="str">
        <f>IF(M10&lt;&gt;"",MAX($K$8:$K9)+1,"")</f>
        <v/>
      </c>
      <c r="L10" s="105">
        <f t="shared" si="5"/>
        <v>0</v>
      </c>
      <c r="M10" s="106"/>
      <c r="N10" s="106"/>
      <c r="O10" s="106"/>
      <c r="P10" s="105" t="str">
        <f>IF(N10&lt;&gt;"",MAX($P$8:$P9)+1,"")</f>
        <v/>
      </c>
      <c r="Q10" s="64">
        <f t="shared" si="6"/>
        <v>0</v>
      </c>
      <c r="R10" s="64">
        <f t="shared" si="7"/>
        <v>0</v>
      </c>
      <c r="S10" s="105" t="str">
        <f>IF(T10&lt;&gt;"",MAX($S$8:$S9)+1,"")</f>
        <v/>
      </c>
      <c r="T10" s="106"/>
      <c r="U10" s="106"/>
      <c r="X10" s="107">
        <v>3</v>
      </c>
      <c r="Y10" s="107" t="str">
        <f t="shared" si="0"/>
        <v/>
      </c>
      <c r="Z10" s="107" t="str">
        <f t="shared" si="1"/>
        <v/>
      </c>
      <c r="AA10" s="107" t="str">
        <f t="shared" si="2"/>
        <v/>
      </c>
      <c r="AB10" s="107" t="str">
        <f t="shared" si="3"/>
        <v/>
      </c>
      <c r="AC10" s="107" t="str">
        <f t="shared" si="4"/>
        <v/>
      </c>
      <c r="AD10" s="107" t="str">
        <f t="shared" si="8"/>
        <v/>
      </c>
      <c r="AE10" s="107" t="str">
        <f t="shared" si="9"/>
        <v/>
      </c>
      <c r="AF10" s="107" t="str">
        <f t="shared" si="10"/>
        <v/>
      </c>
      <c r="AG10" s="107" t="str">
        <f t="shared" si="11"/>
        <v/>
      </c>
      <c r="AH10" s="107" t="str">
        <f t="shared" si="12"/>
        <v/>
      </c>
      <c r="AI10" s="107" t="str">
        <f t="shared" si="13"/>
        <v/>
      </c>
    </row>
    <row r="11" spans="3:35" ht="24" customHeight="1">
      <c r="C11" s="115">
        <v>4</v>
      </c>
      <c r="D11" s="105" t="str">
        <f>IF(E11&lt;&gt;"",MAX($D$8:$D10)+1,"")</f>
        <v/>
      </c>
      <c r="E11" s="106"/>
      <c r="F11" s="106"/>
      <c r="G11" s="106"/>
      <c r="H11" s="106"/>
      <c r="I11" s="106"/>
      <c r="J11" s="106"/>
      <c r="K11" s="105" t="str">
        <f>IF(M11&lt;&gt;"",MAX($K$8:$K10)+1,"")</f>
        <v/>
      </c>
      <c r="L11" s="105">
        <f t="shared" si="5"/>
        <v>0</v>
      </c>
      <c r="M11" s="106"/>
      <c r="N11" s="106"/>
      <c r="O11" s="106"/>
      <c r="P11" s="105" t="str">
        <f>IF(N11&lt;&gt;"",MAX($P$8:$P10)+1,"")</f>
        <v/>
      </c>
      <c r="Q11" s="64">
        <f t="shared" si="6"/>
        <v>0</v>
      </c>
      <c r="R11" s="64">
        <f t="shared" si="7"/>
        <v>0</v>
      </c>
      <c r="S11" s="105" t="str">
        <f>IF(T11&lt;&gt;"",MAX($S$8:$S10)+1,"")</f>
        <v/>
      </c>
      <c r="T11" s="106"/>
      <c r="U11" s="106"/>
      <c r="X11" s="107">
        <v>4</v>
      </c>
      <c r="Y11" s="107" t="str">
        <f t="shared" si="0"/>
        <v/>
      </c>
      <c r="Z11" s="107" t="str">
        <f t="shared" si="1"/>
        <v/>
      </c>
      <c r="AA11" s="107" t="str">
        <f t="shared" si="2"/>
        <v/>
      </c>
      <c r="AB11" s="107" t="str">
        <f t="shared" si="3"/>
        <v/>
      </c>
      <c r="AC11" s="107" t="str">
        <f t="shared" si="4"/>
        <v/>
      </c>
      <c r="AD11" s="107" t="str">
        <f t="shared" si="8"/>
        <v/>
      </c>
      <c r="AE11" s="107" t="str">
        <f t="shared" si="9"/>
        <v/>
      </c>
      <c r="AF11" s="107" t="str">
        <f t="shared" si="10"/>
        <v/>
      </c>
      <c r="AG11" s="107" t="str">
        <f t="shared" si="11"/>
        <v/>
      </c>
      <c r="AH11" s="107" t="str">
        <f t="shared" si="12"/>
        <v/>
      </c>
      <c r="AI11" s="107" t="str">
        <f t="shared" si="13"/>
        <v/>
      </c>
    </row>
    <row r="12" spans="3:35" ht="24" customHeight="1">
      <c r="C12" s="115">
        <v>5</v>
      </c>
      <c r="D12" s="105" t="str">
        <f>IF(E12&lt;&gt;"",MAX($D$8:$D11)+1,"")</f>
        <v/>
      </c>
      <c r="E12" s="106"/>
      <c r="F12" s="106"/>
      <c r="G12" s="106"/>
      <c r="H12" s="106"/>
      <c r="I12" s="106"/>
      <c r="J12" s="106"/>
      <c r="K12" s="105" t="str">
        <f>IF(M12&lt;&gt;"",MAX($K$8:$K11)+1,"")</f>
        <v/>
      </c>
      <c r="L12" s="105">
        <f t="shared" si="5"/>
        <v>0</v>
      </c>
      <c r="M12" s="106"/>
      <c r="N12" s="106"/>
      <c r="O12" s="106"/>
      <c r="P12" s="105" t="str">
        <f>IF(N12&lt;&gt;"",MAX($P$8:$P11)+1,"")</f>
        <v/>
      </c>
      <c r="Q12" s="64">
        <f t="shared" si="6"/>
        <v>0</v>
      </c>
      <c r="R12" s="64">
        <f t="shared" si="7"/>
        <v>0</v>
      </c>
      <c r="S12" s="105" t="str">
        <f>IF(T12&lt;&gt;"",MAX($S$8:$S11)+1,"")</f>
        <v/>
      </c>
      <c r="T12" s="106"/>
      <c r="U12" s="106"/>
      <c r="X12" s="107">
        <v>5</v>
      </c>
      <c r="Y12" s="107" t="str">
        <f t="shared" si="0"/>
        <v/>
      </c>
      <c r="Z12" s="107" t="str">
        <f t="shared" si="1"/>
        <v/>
      </c>
      <c r="AA12" s="107" t="str">
        <f t="shared" si="2"/>
        <v/>
      </c>
      <c r="AB12" s="107" t="str">
        <f t="shared" si="3"/>
        <v/>
      </c>
      <c r="AC12" s="107" t="str">
        <f t="shared" si="4"/>
        <v/>
      </c>
      <c r="AD12" s="107" t="str">
        <f t="shared" si="8"/>
        <v/>
      </c>
      <c r="AE12" s="107" t="str">
        <f t="shared" si="9"/>
        <v/>
      </c>
      <c r="AF12" s="107" t="str">
        <f t="shared" si="10"/>
        <v/>
      </c>
      <c r="AG12" s="107" t="str">
        <f t="shared" si="11"/>
        <v/>
      </c>
      <c r="AH12" s="107" t="str">
        <f t="shared" si="12"/>
        <v/>
      </c>
      <c r="AI12" s="107" t="str">
        <f t="shared" si="13"/>
        <v/>
      </c>
    </row>
    <row r="13" spans="3:35" ht="24" customHeight="1">
      <c r="C13" s="115">
        <v>6</v>
      </c>
      <c r="D13" s="105" t="str">
        <f>IF(E13&lt;&gt;"",MAX($D$8:$D12)+1,"")</f>
        <v/>
      </c>
      <c r="E13" s="106"/>
      <c r="F13" s="106"/>
      <c r="G13" s="106"/>
      <c r="H13" s="106"/>
      <c r="I13" s="106"/>
      <c r="J13" s="106"/>
      <c r="K13" s="105" t="str">
        <f>IF(M13&lt;&gt;"",MAX($K$8:$K12)+1,"")</f>
        <v/>
      </c>
      <c r="L13" s="105">
        <f t="shared" si="5"/>
        <v>0</v>
      </c>
      <c r="M13" s="106"/>
      <c r="N13" s="106"/>
      <c r="O13" s="106"/>
      <c r="P13" s="105" t="str">
        <f>IF(N13&lt;&gt;"",MAX($P$8:$P12)+1,"")</f>
        <v/>
      </c>
      <c r="Q13" s="64">
        <f t="shared" si="6"/>
        <v>0</v>
      </c>
      <c r="R13" s="64">
        <f t="shared" si="7"/>
        <v>0</v>
      </c>
      <c r="S13" s="105" t="str">
        <f>IF(T13&lt;&gt;"",MAX($S$8:$S12)+1,"")</f>
        <v/>
      </c>
      <c r="T13" s="106"/>
      <c r="U13" s="106"/>
      <c r="X13" s="107">
        <v>6</v>
      </c>
      <c r="Y13" s="107" t="str">
        <f t="shared" si="0"/>
        <v/>
      </c>
      <c r="Z13" s="107" t="str">
        <f t="shared" si="1"/>
        <v/>
      </c>
      <c r="AA13" s="107" t="str">
        <f t="shared" si="2"/>
        <v/>
      </c>
      <c r="AB13" s="107" t="str">
        <f t="shared" si="3"/>
        <v/>
      </c>
      <c r="AC13" s="107" t="str">
        <f t="shared" si="4"/>
        <v/>
      </c>
      <c r="AD13" s="107" t="str">
        <f t="shared" si="8"/>
        <v/>
      </c>
      <c r="AE13" s="107" t="str">
        <f t="shared" si="9"/>
        <v/>
      </c>
      <c r="AF13" s="107" t="str">
        <f t="shared" si="10"/>
        <v/>
      </c>
      <c r="AG13" s="107" t="str">
        <f t="shared" si="11"/>
        <v/>
      </c>
      <c r="AH13" s="107" t="str">
        <f t="shared" si="12"/>
        <v/>
      </c>
      <c r="AI13" s="107" t="str">
        <f t="shared" si="13"/>
        <v/>
      </c>
    </row>
    <row r="14" spans="3:35" ht="24" customHeight="1">
      <c r="C14" s="115">
        <v>7</v>
      </c>
      <c r="D14" s="105" t="str">
        <f>IF(E14&lt;&gt;"",MAX($D$8:$D13)+1,"")</f>
        <v/>
      </c>
      <c r="E14" s="106"/>
      <c r="F14" s="106"/>
      <c r="G14" s="106"/>
      <c r="H14" s="106"/>
      <c r="I14" s="106"/>
      <c r="J14" s="106"/>
      <c r="K14" s="105" t="str">
        <f>IF(M14&lt;&gt;"",MAX($K$8:$K13)+1,"")</f>
        <v/>
      </c>
      <c r="L14" s="105">
        <f t="shared" si="5"/>
        <v>0</v>
      </c>
      <c r="M14" s="106"/>
      <c r="N14" s="106"/>
      <c r="O14" s="106"/>
      <c r="P14" s="105" t="str">
        <f>IF(N14&lt;&gt;"",MAX($P$8:$P13)+1,"")</f>
        <v/>
      </c>
      <c r="Q14" s="64">
        <f t="shared" si="6"/>
        <v>0</v>
      </c>
      <c r="R14" s="64">
        <f t="shared" si="7"/>
        <v>0</v>
      </c>
      <c r="S14" s="105" t="str">
        <f>IF(T14&lt;&gt;"",MAX($S$8:$S13)+1,"")</f>
        <v/>
      </c>
      <c r="T14" s="106"/>
      <c r="U14" s="106"/>
      <c r="X14" s="107">
        <v>7</v>
      </c>
      <c r="Y14" s="107" t="str">
        <f t="shared" si="0"/>
        <v/>
      </c>
      <c r="Z14" s="107" t="str">
        <f t="shared" si="1"/>
        <v/>
      </c>
      <c r="AA14" s="107" t="str">
        <f t="shared" si="2"/>
        <v/>
      </c>
      <c r="AB14" s="107" t="str">
        <f t="shared" si="3"/>
        <v/>
      </c>
      <c r="AC14" s="107" t="str">
        <f t="shared" si="4"/>
        <v/>
      </c>
      <c r="AD14" s="107" t="str">
        <f t="shared" si="8"/>
        <v/>
      </c>
      <c r="AE14" s="107" t="str">
        <f t="shared" si="9"/>
        <v/>
      </c>
      <c r="AF14" s="107" t="str">
        <f t="shared" si="10"/>
        <v/>
      </c>
      <c r="AG14" s="107" t="str">
        <f t="shared" si="11"/>
        <v/>
      </c>
      <c r="AH14" s="107" t="str">
        <f t="shared" si="12"/>
        <v/>
      </c>
      <c r="AI14" s="107" t="str">
        <f t="shared" si="13"/>
        <v/>
      </c>
    </row>
    <row r="15" spans="3:35" ht="24" customHeight="1">
      <c r="C15" s="115">
        <v>8</v>
      </c>
      <c r="D15" s="105" t="str">
        <f>IF(E15&lt;&gt;"",MAX($D$8:$D14)+1,"")</f>
        <v/>
      </c>
      <c r="E15" s="106"/>
      <c r="F15" s="106"/>
      <c r="G15" s="106"/>
      <c r="H15" s="106"/>
      <c r="I15" s="106"/>
      <c r="J15" s="106"/>
      <c r="K15" s="105" t="str">
        <f>IF(M15&lt;&gt;"",MAX($K$8:$K14)+1,"")</f>
        <v/>
      </c>
      <c r="L15" s="105">
        <f t="shared" si="5"/>
        <v>0</v>
      </c>
      <c r="M15" s="106"/>
      <c r="N15" s="106"/>
      <c r="O15" s="106"/>
      <c r="P15" s="105" t="str">
        <f>IF(N15&lt;&gt;"",MAX($P$8:$P14)+1,"")</f>
        <v/>
      </c>
      <c r="Q15" s="64">
        <f t="shared" si="6"/>
        <v>0</v>
      </c>
      <c r="R15" s="64">
        <f t="shared" si="7"/>
        <v>0</v>
      </c>
      <c r="S15" s="105" t="str">
        <f>IF(T15&lt;&gt;"",MAX($S$8:$S14)+1,"")</f>
        <v/>
      </c>
      <c r="T15" s="106"/>
      <c r="U15" s="106"/>
      <c r="X15" s="107">
        <v>8</v>
      </c>
      <c r="Y15" s="107" t="str">
        <f t="shared" si="0"/>
        <v/>
      </c>
      <c r="Z15" s="107" t="str">
        <f t="shared" si="1"/>
        <v/>
      </c>
      <c r="AA15" s="107" t="str">
        <f t="shared" si="2"/>
        <v/>
      </c>
      <c r="AB15" s="107" t="str">
        <f t="shared" si="3"/>
        <v/>
      </c>
      <c r="AC15" s="107" t="str">
        <f t="shared" si="4"/>
        <v/>
      </c>
      <c r="AD15" s="107" t="str">
        <f t="shared" si="8"/>
        <v/>
      </c>
      <c r="AE15" s="107" t="str">
        <f t="shared" si="9"/>
        <v/>
      </c>
      <c r="AF15" s="107" t="str">
        <f t="shared" si="10"/>
        <v/>
      </c>
      <c r="AG15" s="107" t="str">
        <f t="shared" si="11"/>
        <v/>
      </c>
      <c r="AH15" s="107" t="str">
        <f t="shared" si="12"/>
        <v/>
      </c>
      <c r="AI15" s="107" t="str">
        <f t="shared" si="13"/>
        <v/>
      </c>
    </row>
    <row r="16" spans="3:35" ht="24" customHeight="1">
      <c r="C16" s="115">
        <v>9</v>
      </c>
      <c r="D16" s="105" t="str">
        <f>IF(E16&lt;&gt;"",MAX($D$8:$D15)+1,"")</f>
        <v/>
      </c>
      <c r="E16" s="106"/>
      <c r="F16" s="106"/>
      <c r="G16" s="106"/>
      <c r="H16" s="106"/>
      <c r="I16" s="106"/>
      <c r="J16" s="106"/>
      <c r="K16" s="105" t="str">
        <f>IF(M16&lt;&gt;"",MAX($K$8:$K15)+1,"")</f>
        <v/>
      </c>
      <c r="L16" s="105">
        <f t="shared" si="5"/>
        <v>0</v>
      </c>
      <c r="M16" s="106"/>
      <c r="N16" s="106"/>
      <c r="O16" s="106"/>
      <c r="P16" s="105" t="str">
        <f>IF(N16&lt;&gt;"",MAX($P$8:$P15)+1,"")</f>
        <v/>
      </c>
      <c r="Q16" s="64">
        <f t="shared" si="6"/>
        <v>0</v>
      </c>
      <c r="R16" s="64">
        <f t="shared" si="7"/>
        <v>0</v>
      </c>
      <c r="S16" s="105" t="str">
        <f>IF(T16&lt;&gt;"",MAX($S$8:$S15)+1,"")</f>
        <v/>
      </c>
      <c r="T16" s="106"/>
      <c r="U16" s="106"/>
      <c r="X16" s="107">
        <v>9</v>
      </c>
      <c r="Y16" s="107" t="str">
        <f t="shared" si="0"/>
        <v/>
      </c>
      <c r="Z16" s="107" t="str">
        <f t="shared" si="1"/>
        <v/>
      </c>
      <c r="AA16" s="107" t="str">
        <f t="shared" si="2"/>
        <v/>
      </c>
      <c r="AB16" s="107" t="str">
        <f t="shared" si="3"/>
        <v/>
      </c>
      <c r="AC16" s="107" t="str">
        <f t="shared" si="4"/>
        <v/>
      </c>
      <c r="AD16" s="107" t="str">
        <f t="shared" si="8"/>
        <v/>
      </c>
      <c r="AE16" s="107" t="str">
        <f t="shared" si="9"/>
        <v/>
      </c>
      <c r="AF16" s="107" t="str">
        <f t="shared" si="10"/>
        <v/>
      </c>
      <c r="AG16" s="107" t="str">
        <f t="shared" si="11"/>
        <v/>
      </c>
      <c r="AH16" s="107" t="str">
        <f t="shared" si="12"/>
        <v/>
      </c>
      <c r="AI16" s="107" t="str">
        <f t="shared" si="13"/>
        <v/>
      </c>
    </row>
    <row r="17" spans="3:35" ht="24" customHeight="1">
      <c r="C17" s="115">
        <v>10</v>
      </c>
      <c r="D17" s="105" t="str">
        <f>IF(E17&lt;&gt;"",MAX($D$8:$D16)+1,"")</f>
        <v/>
      </c>
      <c r="E17" s="106"/>
      <c r="F17" s="106"/>
      <c r="G17" s="106"/>
      <c r="H17" s="106"/>
      <c r="I17" s="106"/>
      <c r="J17" s="106"/>
      <c r="K17" s="105" t="str">
        <f>IF(M17&lt;&gt;"",MAX($K$8:$K16)+1,"")</f>
        <v/>
      </c>
      <c r="L17" s="105">
        <f t="shared" si="5"/>
        <v>0</v>
      </c>
      <c r="M17" s="106"/>
      <c r="N17" s="106"/>
      <c r="O17" s="106"/>
      <c r="P17" s="105" t="str">
        <f>IF(N17&lt;&gt;"",MAX($P$8:$P16)+1,"")</f>
        <v/>
      </c>
      <c r="Q17" s="64">
        <f t="shared" si="6"/>
        <v>0</v>
      </c>
      <c r="R17" s="64">
        <f t="shared" si="7"/>
        <v>0</v>
      </c>
      <c r="S17" s="105" t="str">
        <f>IF(T17&lt;&gt;"",MAX($S$8:$S16)+1,"")</f>
        <v/>
      </c>
      <c r="T17" s="106"/>
      <c r="U17" s="106"/>
      <c r="X17" s="107">
        <v>10</v>
      </c>
      <c r="Y17" s="107" t="str">
        <f t="shared" si="0"/>
        <v/>
      </c>
      <c r="Z17" s="107" t="str">
        <f t="shared" si="1"/>
        <v/>
      </c>
      <c r="AA17" s="107" t="str">
        <f t="shared" si="2"/>
        <v/>
      </c>
      <c r="AB17" s="107" t="str">
        <f t="shared" si="3"/>
        <v/>
      </c>
      <c r="AC17" s="107" t="str">
        <f t="shared" si="4"/>
        <v/>
      </c>
      <c r="AD17" s="107" t="str">
        <f t="shared" si="8"/>
        <v/>
      </c>
      <c r="AE17" s="107" t="str">
        <f t="shared" si="9"/>
        <v/>
      </c>
      <c r="AF17" s="107" t="str">
        <f t="shared" si="10"/>
        <v/>
      </c>
      <c r="AG17" s="107" t="str">
        <f t="shared" si="11"/>
        <v/>
      </c>
      <c r="AH17" s="107" t="str">
        <f t="shared" si="12"/>
        <v/>
      </c>
      <c r="AI17" s="107" t="str">
        <f t="shared" si="13"/>
        <v/>
      </c>
    </row>
    <row r="18" spans="3:35" ht="24" customHeight="1">
      <c r="C18" s="115">
        <v>11</v>
      </c>
      <c r="D18" s="105" t="str">
        <f>IF(E18&lt;&gt;"",MAX($D$8:$D17)+1,"")</f>
        <v/>
      </c>
      <c r="E18" s="106"/>
      <c r="F18" s="106"/>
      <c r="G18" s="106"/>
      <c r="H18" s="106"/>
      <c r="I18" s="106"/>
      <c r="J18" s="106"/>
      <c r="K18" s="105" t="str">
        <f>IF(M18&lt;&gt;"",MAX($K$8:$K17)+1,"")</f>
        <v/>
      </c>
      <c r="L18" s="105">
        <f t="shared" si="5"/>
        <v>0</v>
      </c>
      <c r="M18" s="106"/>
      <c r="N18" s="106"/>
      <c r="O18" s="106"/>
      <c r="P18" s="105" t="str">
        <f>IF(N18&lt;&gt;"",MAX($P$8:$P17)+1,"")</f>
        <v/>
      </c>
      <c r="Q18" s="64">
        <f t="shared" si="6"/>
        <v>0</v>
      </c>
      <c r="R18" s="64">
        <f t="shared" si="7"/>
        <v>0</v>
      </c>
      <c r="S18" s="105" t="str">
        <f>IF(T18&lt;&gt;"",MAX($S$8:$S17)+1,"")</f>
        <v/>
      </c>
      <c r="T18" s="106"/>
      <c r="U18" s="106"/>
      <c r="X18" s="107">
        <v>11</v>
      </c>
      <c r="Y18" s="107" t="str">
        <f t="shared" si="0"/>
        <v/>
      </c>
      <c r="Z18" s="107" t="str">
        <f t="shared" si="1"/>
        <v/>
      </c>
      <c r="AA18" s="107" t="str">
        <f t="shared" si="2"/>
        <v/>
      </c>
      <c r="AB18" s="107" t="str">
        <f t="shared" si="3"/>
        <v/>
      </c>
      <c r="AC18" s="107" t="str">
        <f t="shared" si="4"/>
        <v/>
      </c>
      <c r="AD18" s="107" t="str">
        <f t="shared" si="8"/>
        <v/>
      </c>
      <c r="AE18" s="107" t="str">
        <f t="shared" si="9"/>
        <v/>
      </c>
      <c r="AF18" s="107" t="str">
        <f t="shared" si="10"/>
        <v/>
      </c>
      <c r="AG18" s="107" t="str">
        <f t="shared" si="11"/>
        <v/>
      </c>
      <c r="AH18" s="107" t="str">
        <f t="shared" si="12"/>
        <v/>
      </c>
      <c r="AI18" s="107" t="str">
        <f t="shared" si="13"/>
        <v/>
      </c>
    </row>
    <row r="19" spans="3:35" ht="24" customHeight="1">
      <c r="C19" s="115">
        <v>12</v>
      </c>
      <c r="D19" s="105" t="str">
        <f>IF(E19&lt;&gt;"",MAX($D$8:$D18)+1,"")</f>
        <v/>
      </c>
      <c r="E19" s="106"/>
      <c r="F19" s="106"/>
      <c r="G19" s="106"/>
      <c r="H19" s="106"/>
      <c r="I19" s="106"/>
      <c r="J19" s="106"/>
      <c r="K19" s="105" t="str">
        <f>IF(M19&lt;&gt;"",MAX($K$8:$K18)+1,"")</f>
        <v/>
      </c>
      <c r="L19" s="105">
        <f t="shared" si="5"/>
        <v>0</v>
      </c>
      <c r="M19" s="106"/>
      <c r="N19" s="106"/>
      <c r="O19" s="106"/>
      <c r="P19" s="105" t="str">
        <f>IF(N19&lt;&gt;"",MAX($P$8:$P18)+1,"")</f>
        <v/>
      </c>
      <c r="Q19" s="64">
        <f t="shared" si="6"/>
        <v>0</v>
      </c>
      <c r="R19" s="64">
        <f t="shared" si="7"/>
        <v>0</v>
      </c>
      <c r="S19" s="105" t="str">
        <f>IF(T19&lt;&gt;"",MAX($S$8:$S18)+1,"")</f>
        <v/>
      </c>
      <c r="T19" s="106"/>
      <c r="U19" s="106"/>
      <c r="X19" s="107">
        <v>12</v>
      </c>
      <c r="Y19" s="107" t="str">
        <f t="shared" si="0"/>
        <v/>
      </c>
      <c r="Z19" s="107" t="str">
        <f t="shared" si="1"/>
        <v/>
      </c>
      <c r="AA19" s="107" t="str">
        <f t="shared" si="2"/>
        <v/>
      </c>
      <c r="AB19" s="107" t="str">
        <f t="shared" si="3"/>
        <v/>
      </c>
      <c r="AC19" s="107" t="str">
        <f t="shared" si="4"/>
        <v/>
      </c>
      <c r="AD19" s="107" t="str">
        <f t="shared" si="8"/>
        <v/>
      </c>
      <c r="AE19" s="107" t="str">
        <f t="shared" si="9"/>
        <v/>
      </c>
      <c r="AF19" s="107" t="str">
        <f t="shared" si="10"/>
        <v/>
      </c>
      <c r="AG19" s="107" t="str">
        <f t="shared" si="11"/>
        <v/>
      </c>
      <c r="AH19" s="107" t="str">
        <f t="shared" si="12"/>
        <v/>
      </c>
      <c r="AI19" s="107" t="str">
        <f t="shared" si="13"/>
        <v/>
      </c>
    </row>
    <row r="20" spans="3:35" ht="24" customHeight="1">
      <c r="C20" s="115">
        <v>13</v>
      </c>
      <c r="D20" s="105" t="str">
        <f>IF(E20&lt;&gt;"",MAX($D$8:$D19)+1,"")</f>
        <v/>
      </c>
      <c r="E20" s="106"/>
      <c r="F20" s="106"/>
      <c r="G20" s="106"/>
      <c r="H20" s="106"/>
      <c r="I20" s="106"/>
      <c r="J20" s="106"/>
      <c r="K20" s="105" t="str">
        <f>IF(M20&lt;&gt;"",MAX($K$8:$K19)+1,"")</f>
        <v/>
      </c>
      <c r="L20" s="105">
        <f t="shared" si="5"/>
        <v>0</v>
      </c>
      <c r="M20" s="106"/>
      <c r="N20" s="106"/>
      <c r="O20" s="106"/>
      <c r="P20" s="105" t="str">
        <f>IF(N20&lt;&gt;"",MAX($P$8:$P19)+1,"")</f>
        <v/>
      </c>
      <c r="Q20" s="64">
        <f t="shared" si="6"/>
        <v>0</v>
      </c>
      <c r="R20" s="64">
        <f t="shared" si="7"/>
        <v>0</v>
      </c>
      <c r="S20" s="105" t="str">
        <f>IF(T20&lt;&gt;"",MAX($S$8:$S19)+1,"")</f>
        <v/>
      </c>
      <c r="T20" s="106"/>
      <c r="U20" s="106"/>
      <c r="X20" s="107">
        <v>13</v>
      </c>
      <c r="Y20" s="107" t="str">
        <f t="shared" si="0"/>
        <v/>
      </c>
      <c r="Z20" s="107" t="str">
        <f t="shared" si="1"/>
        <v/>
      </c>
      <c r="AA20" s="107" t="str">
        <f t="shared" si="2"/>
        <v/>
      </c>
      <c r="AB20" s="107" t="str">
        <f t="shared" si="3"/>
        <v/>
      </c>
      <c r="AC20" s="107" t="str">
        <f t="shared" si="4"/>
        <v/>
      </c>
      <c r="AD20" s="107" t="str">
        <f t="shared" si="8"/>
        <v/>
      </c>
      <c r="AE20" s="107" t="str">
        <f t="shared" si="9"/>
        <v/>
      </c>
      <c r="AF20" s="107" t="str">
        <f t="shared" si="10"/>
        <v/>
      </c>
      <c r="AG20" s="107" t="str">
        <f t="shared" si="11"/>
        <v/>
      </c>
      <c r="AH20" s="107" t="str">
        <f t="shared" si="12"/>
        <v/>
      </c>
      <c r="AI20" s="107" t="str">
        <f t="shared" si="13"/>
        <v/>
      </c>
    </row>
    <row r="21" spans="3:35" ht="24" customHeight="1">
      <c r="C21" s="115">
        <v>14</v>
      </c>
      <c r="D21" s="105" t="str">
        <f>IF(E21&lt;&gt;"",MAX($D$8:$D20)+1,"")</f>
        <v/>
      </c>
      <c r="E21" s="106"/>
      <c r="F21" s="106"/>
      <c r="G21" s="106"/>
      <c r="H21" s="106"/>
      <c r="I21" s="106"/>
      <c r="J21" s="106"/>
      <c r="K21" s="105" t="str">
        <f>IF(M21&lt;&gt;"",MAX($K$8:$K20)+1,"")</f>
        <v/>
      </c>
      <c r="L21" s="105">
        <f t="shared" si="5"/>
        <v>0</v>
      </c>
      <c r="M21" s="106"/>
      <c r="N21" s="106"/>
      <c r="O21" s="106"/>
      <c r="P21" s="105" t="str">
        <f>IF(N21&lt;&gt;"",MAX($P$8:$P20)+1,"")</f>
        <v/>
      </c>
      <c r="Q21" s="64">
        <f t="shared" si="6"/>
        <v>0</v>
      </c>
      <c r="R21" s="64">
        <f t="shared" si="7"/>
        <v>0</v>
      </c>
      <c r="S21" s="105" t="str">
        <f>IF(T21&lt;&gt;"",MAX($S$8:$S20)+1,"")</f>
        <v/>
      </c>
      <c r="T21" s="106"/>
      <c r="U21" s="106"/>
      <c r="X21" s="107">
        <v>14</v>
      </c>
      <c r="Y21" s="107" t="str">
        <f t="shared" si="0"/>
        <v/>
      </c>
      <c r="Z21" s="107" t="str">
        <f t="shared" si="1"/>
        <v/>
      </c>
      <c r="AA21" s="107" t="str">
        <f t="shared" si="2"/>
        <v/>
      </c>
      <c r="AB21" s="107" t="str">
        <f t="shared" si="3"/>
        <v/>
      </c>
      <c r="AC21" s="107" t="str">
        <f t="shared" si="4"/>
        <v/>
      </c>
      <c r="AD21" s="107" t="str">
        <f t="shared" si="8"/>
        <v/>
      </c>
      <c r="AE21" s="107" t="str">
        <f t="shared" si="9"/>
        <v/>
      </c>
      <c r="AF21" s="107" t="str">
        <f t="shared" si="10"/>
        <v/>
      </c>
      <c r="AG21" s="107" t="str">
        <f t="shared" si="11"/>
        <v/>
      </c>
      <c r="AH21" s="107" t="str">
        <f t="shared" si="12"/>
        <v/>
      </c>
      <c r="AI21" s="107" t="str">
        <f t="shared" si="13"/>
        <v/>
      </c>
    </row>
    <row r="22" spans="3:35" ht="24" customHeight="1">
      <c r="C22" s="115">
        <v>15</v>
      </c>
      <c r="D22" s="105" t="str">
        <f>IF(E22&lt;&gt;"",MAX($D$8:$D21)+1,"")</f>
        <v/>
      </c>
      <c r="E22" s="106"/>
      <c r="F22" s="106"/>
      <c r="G22" s="106"/>
      <c r="H22" s="106"/>
      <c r="I22" s="106"/>
      <c r="J22" s="106"/>
      <c r="K22" s="105" t="str">
        <f>IF(M22&lt;&gt;"",MAX($K$8:$K21)+1,"")</f>
        <v/>
      </c>
      <c r="L22" s="105">
        <f t="shared" si="5"/>
        <v>0</v>
      </c>
      <c r="M22" s="106"/>
      <c r="N22" s="106"/>
      <c r="O22" s="106"/>
      <c r="P22" s="105" t="str">
        <f>IF(N22&lt;&gt;"",MAX($P$8:$P21)+1,"")</f>
        <v/>
      </c>
      <c r="Q22" s="64">
        <f t="shared" si="6"/>
        <v>0</v>
      </c>
      <c r="R22" s="64">
        <f t="shared" si="7"/>
        <v>0</v>
      </c>
      <c r="S22" s="105" t="str">
        <f>IF(T22&lt;&gt;"",MAX($S$8:$S21)+1,"")</f>
        <v/>
      </c>
      <c r="T22" s="106"/>
      <c r="U22" s="106"/>
      <c r="X22" s="107">
        <v>15</v>
      </c>
      <c r="Y22" s="107" t="str">
        <f t="shared" si="0"/>
        <v/>
      </c>
      <c r="Z22" s="107" t="str">
        <f t="shared" si="1"/>
        <v/>
      </c>
      <c r="AA22" s="107" t="str">
        <f t="shared" si="2"/>
        <v/>
      </c>
      <c r="AB22" s="107" t="str">
        <f t="shared" si="3"/>
        <v/>
      </c>
      <c r="AC22" s="107" t="str">
        <f t="shared" si="4"/>
        <v/>
      </c>
      <c r="AD22" s="107" t="str">
        <f t="shared" si="8"/>
        <v/>
      </c>
      <c r="AE22" s="107" t="str">
        <f t="shared" si="9"/>
        <v/>
      </c>
      <c r="AF22" s="107" t="str">
        <f t="shared" si="10"/>
        <v/>
      </c>
      <c r="AG22" s="107" t="str">
        <f t="shared" si="11"/>
        <v/>
      </c>
      <c r="AH22" s="107" t="str">
        <f t="shared" si="12"/>
        <v/>
      </c>
      <c r="AI22" s="107" t="str">
        <f t="shared" si="13"/>
        <v/>
      </c>
    </row>
    <row r="23" spans="3:35" ht="24" customHeight="1">
      <c r="C23" s="115">
        <v>16</v>
      </c>
      <c r="D23" s="105" t="str">
        <f>IF(E23&lt;&gt;"",MAX($D$8:$D22)+1,"")</f>
        <v/>
      </c>
      <c r="E23" s="106"/>
      <c r="F23" s="106"/>
      <c r="G23" s="106"/>
      <c r="H23" s="106"/>
      <c r="I23" s="106"/>
      <c r="J23" s="106"/>
      <c r="K23" s="105" t="str">
        <f>IF(M23&lt;&gt;"",MAX($K$8:$K22)+1,"")</f>
        <v/>
      </c>
      <c r="L23" s="105">
        <f t="shared" si="5"/>
        <v>0</v>
      </c>
      <c r="M23" s="106"/>
      <c r="N23" s="106"/>
      <c r="O23" s="106"/>
      <c r="P23" s="105" t="str">
        <f>IF(N23&lt;&gt;"",MAX($P$8:$P22)+1,"")</f>
        <v/>
      </c>
      <c r="Q23" s="64">
        <f t="shared" si="6"/>
        <v>0</v>
      </c>
      <c r="R23" s="64">
        <f t="shared" si="7"/>
        <v>0</v>
      </c>
      <c r="S23" s="105" t="str">
        <f>IF(T23&lt;&gt;"",MAX($S$8:$S22)+1,"")</f>
        <v/>
      </c>
      <c r="T23" s="106"/>
      <c r="U23" s="106"/>
      <c r="X23" s="107">
        <v>16</v>
      </c>
      <c r="Y23" s="107" t="str">
        <f t="shared" si="0"/>
        <v/>
      </c>
      <c r="Z23" s="107" t="str">
        <f t="shared" si="1"/>
        <v/>
      </c>
      <c r="AA23" s="107" t="str">
        <f t="shared" si="2"/>
        <v/>
      </c>
      <c r="AB23" s="107" t="str">
        <f t="shared" si="3"/>
        <v/>
      </c>
      <c r="AC23" s="107" t="str">
        <f t="shared" si="4"/>
        <v/>
      </c>
      <c r="AD23" s="107" t="str">
        <f t="shared" si="8"/>
        <v/>
      </c>
      <c r="AE23" s="107" t="str">
        <f t="shared" si="9"/>
        <v/>
      </c>
      <c r="AF23" s="107" t="str">
        <f t="shared" si="10"/>
        <v/>
      </c>
      <c r="AG23" s="107" t="str">
        <f t="shared" si="11"/>
        <v/>
      </c>
      <c r="AH23" s="107" t="str">
        <f t="shared" si="12"/>
        <v/>
      </c>
      <c r="AI23" s="107" t="str">
        <f t="shared" si="13"/>
        <v/>
      </c>
    </row>
    <row r="24" spans="3:35" ht="24" customHeight="1">
      <c r="C24" s="115">
        <v>17</v>
      </c>
      <c r="D24" s="105" t="str">
        <f>IF(E24&lt;&gt;"",MAX($D$8:$D23)+1,"")</f>
        <v/>
      </c>
      <c r="E24" s="106"/>
      <c r="F24" s="106"/>
      <c r="G24" s="106"/>
      <c r="H24" s="106"/>
      <c r="I24" s="106"/>
      <c r="J24" s="106"/>
      <c r="K24" s="105" t="str">
        <f>IF(M24&lt;&gt;"",MAX($K$8:$K23)+1,"")</f>
        <v/>
      </c>
      <c r="L24" s="105">
        <f t="shared" si="5"/>
        <v>0</v>
      </c>
      <c r="M24" s="106"/>
      <c r="N24" s="106"/>
      <c r="O24" s="106"/>
      <c r="P24" s="105" t="str">
        <f>IF(N24&lt;&gt;"",MAX($P$8:$P23)+1,"")</f>
        <v/>
      </c>
      <c r="Q24" s="64">
        <f t="shared" si="6"/>
        <v>0</v>
      </c>
      <c r="R24" s="64">
        <f t="shared" si="7"/>
        <v>0</v>
      </c>
      <c r="S24" s="105" t="str">
        <f>IF(T24&lt;&gt;"",MAX($S$8:$S23)+1,"")</f>
        <v/>
      </c>
      <c r="T24" s="106"/>
      <c r="U24" s="106"/>
      <c r="X24" s="107">
        <v>17</v>
      </c>
      <c r="Y24" s="107" t="str">
        <f t="shared" si="0"/>
        <v/>
      </c>
      <c r="Z24" s="107" t="str">
        <f t="shared" si="1"/>
        <v/>
      </c>
      <c r="AA24" s="107" t="str">
        <f t="shared" si="2"/>
        <v/>
      </c>
      <c r="AB24" s="107" t="str">
        <f t="shared" si="3"/>
        <v/>
      </c>
      <c r="AC24" s="107" t="str">
        <f t="shared" si="4"/>
        <v/>
      </c>
      <c r="AD24" s="107" t="str">
        <f t="shared" si="8"/>
        <v/>
      </c>
      <c r="AE24" s="107" t="str">
        <f t="shared" si="9"/>
        <v/>
      </c>
      <c r="AF24" s="107" t="str">
        <f t="shared" si="10"/>
        <v/>
      </c>
      <c r="AG24" s="107" t="str">
        <f t="shared" si="11"/>
        <v/>
      </c>
      <c r="AH24" s="107" t="str">
        <f t="shared" si="12"/>
        <v/>
      </c>
      <c r="AI24" s="107" t="str">
        <f t="shared" si="13"/>
        <v/>
      </c>
    </row>
    <row r="25" spans="3:35" ht="24" customHeight="1">
      <c r="C25" s="115">
        <v>18</v>
      </c>
      <c r="D25" s="105" t="str">
        <f>IF(E25&lt;&gt;"",MAX($D$8:$D24)+1,"")</f>
        <v/>
      </c>
      <c r="E25" s="106"/>
      <c r="F25" s="106"/>
      <c r="G25" s="106"/>
      <c r="H25" s="106"/>
      <c r="I25" s="106"/>
      <c r="J25" s="106"/>
      <c r="K25" s="105" t="str">
        <f>IF(M25&lt;&gt;"",MAX($K$8:$K24)+1,"")</f>
        <v/>
      </c>
      <c r="L25" s="105">
        <f t="shared" si="5"/>
        <v>0</v>
      </c>
      <c r="M25" s="106"/>
      <c r="N25" s="106"/>
      <c r="O25" s="106"/>
      <c r="P25" s="105" t="str">
        <f>IF(N25&lt;&gt;"",MAX($P$8:$P24)+1,"")</f>
        <v/>
      </c>
      <c r="Q25" s="64">
        <f t="shared" si="6"/>
        <v>0</v>
      </c>
      <c r="R25" s="64">
        <f t="shared" si="7"/>
        <v>0</v>
      </c>
      <c r="S25" s="105" t="str">
        <f>IF(T25&lt;&gt;"",MAX($S$8:$S24)+1,"")</f>
        <v/>
      </c>
      <c r="T25" s="106"/>
      <c r="U25" s="106"/>
      <c r="X25" s="107">
        <v>18</v>
      </c>
      <c r="Y25" s="107" t="str">
        <f t="shared" si="0"/>
        <v/>
      </c>
      <c r="Z25" s="107" t="str">
        <f t="shared" si="1"/>
        <v/>
      </c>
      <c r="AA25" s="107" t="str">
        <f t="shared" si="2"/>
        <v/>
      </c>
      <c r="AB25" s="107" t="str">
        <f t="shared" si="3"/>
        <v/>
      </c>
      <c r="AC25" s="107" t="str">
        <f t="shared" si="4"/>
        <v/>
      </c>
      <c r="AD25" s="107" t="str">
        <f t="shared" si="8"/>
        <v/>
      </c>
      <c r="AE25" s="107" t="str">
        <f t="shared" si="9"/>
        <v/>
      </c>
      <c r="AF25" s="107" t="str">
        <f t="shared" si="10"/>
        <v/>
      </c>
      <c r="AG25" s="107" t="str">
        <f t="shared" si="11"/>
        <v/>
      </c>
      <c r="AH25" s="107" t="str">
        <f t="shared" si="12"/>
        <v/>
      </c>
      <c r="AI25" s="107" t="str">
        <f t="shared" si="13"/>
        <v/>
      </c>
    </row>
    <row r="26" spans="3:35" ht="24" customHeight="1">
      <c r="C26" s="115">
        <v>19</v>
      </c>
      <c r="D26" s="105" t="str">
        <f>IF(E26&lt;&gt;"",MAX($D$8:$D25)+1,"")</f>
        <v/>
      </c>
      <c r="E26" s="106"/>
      <c r="F26" s="106"/>
      <c r="G26" s="106"/>
      <c r="H26" s="106"/>
      <c r="I26" s="106"/>
      <c r="J26" s="106"/>
      <c r="K26" s="105" t="str">
        <f>IF(M26&lt;&gt;"",MAX($K$8:$K25)+1,"")</f>
        <v/>
      </c>
      <c r="L26" s="105">
        <f t="shared" si="5"/>
        <v>0</v>
      </c>
      <c r="M26" s="106"/>
      <c r="N26" s="106"/>
      <c r="O26" s="106"/>
      <c r="P26" s="105" t="str">
        <f>IF(N26&lt;&gt;"",MAX($P$8:$P25)+1,"")</f>
        <v/>
      </c>
      <c r="Q26" s="64">
        <f t="shared" si="6"/>
        <v>0</v>
      </c>
      <c r="R26" s="64">
        <f t="shared" si="7"/>
        <v>0</v>
      </c>
      <c r="S26" s="105" t="str">
        <f>IF(T26&lt;&gt;"",MAX($S$8:$S25)+1,"")</f>
        <v/>
      </c>
      <c r="T26" s="106"/>
      <c r="U26" s="106"/>
      <c r="X26" s="107">
        <v>19</v>
      </c>
      <c r="Y26" s="107" t="str">
        <f t="shared" si="0"/>
        <v/>
      </c>
      <c r="Z26" s="107" t="str">
        <f t="shared" si="1"/>
        <v/>
      </c>
      <c r="AA26" s="107" t="str">
        <f t="shared" si="2"/>
        <v/>
      </c>
      <c r="AB26" s="107" t="str">
        <f t="shared" si="3"/>
        <v/>
      </c>
      <c r="AC26" s="107" t="str">
        <f t="shared" si="4"/>
        <v/>
      </c>
      <c r="AD26" s="107" t="str">
        <f t="shared" si="8"/>
        <v/>
      </c>
      <c r="AE26" s="107" t="str">
        <f t="shared" si="9"/>
        <v/>
      </c>
      <c r="AF26" s="107" t="str">
        <f t="shared" si="10"/>
        <v/>
      </c>
      <c r="AG26" s="107" t="str">
        <f t="shared" si="11"/>
        <v/>
      </c>
      <c r="AH26" s="107" t="str">
        <f t="shared" si="12"/>
        <v/>
      </c>
      <c r="AI26" s="107" t="str">
        <f t="shared" si="13"/>
        <v/>
      </c>
    </row>
    <row r="27" spans="3:35" ht="24" customHeight="1">
      <c r="C27" s="115">
        <v>20</v>
      </c>
      <c r="D27" s="105" t="str">
        <f>IF(E27&lt;&gt;"",MAX($D$8:$D26)+1,"")</f>
        <v/>
      </c>
      <c r="E27" s="106"/>
      <c r="F27" s="106"/>
      <c r="G27" s="106"/>
      <c r="H27" s="106"/>
      <c r="I27" s="106"/>
      <c r="J27" s="106"/>
      <c r="K27" s="105" t="str">
        <f>IF(M27&lt;&gt;"",MAX($K$8:$K26)+1,"")</f>
        <v/>
      </c>
      <c r="L27" s="105">
        <f t="shared" si="5"/>
        <v>0</v>
      </c>
      <c r="M27" s="106"/>
      <c r="N27" s="106"/>
      <c r="O27" s="106"/>
      <c r="P27" s="105" t="str">
        <f>IF(N27&lt;&gt;"",MAX($P$8:$P26)+1,"")</f>
        <v/>
      </c>
      <c r="Q27" s="64">
        <f t="shared" si="6"/>
        <v>0</v>
      </c>
      <c r="R27" s="64">
        <f t="shared" si="7"/>
        <v>0</v>
      </c>
      <c r="S27" s="105" t="str">
        <f>IF(T27&lt;&gt;"",MAX($S$8:$S26)+1,"")</f>
        <v/>
      </c>
      <c r="T27" s="106"/>
      <c r="U27" s="106"/>
      <c r="X27" s="107">
        <v>20</v>
      </c>
      <c r="Y27" s="107" t="str">
        <f t="shared" si="0"/>
        <v/>
      </c>
      <c r="Z27" s="107" t="str">
        <f t="shared" si="1"/>
        <v/>
      </c>
      <c r="AA27" s="107" t="str">
        <f t="shared" si="2"/>
        <v/>
      </c>
      <c r="AB27" s="107" t="str">
        <f t="shared" si="3"/>
        <v/>
      </c>
      <c r="AC27" s="107" t="str">
        <f t="shared" si="4"/>
        <v/>
      </c>
      <c r="AD27" s="107" t="str">
        <f t="shared" si="8"/>
        <v/>
      </c>
      <c r="AE27" s="107" t="str">
        <f t="shared" si="9"/>
        <v/>
      </c>
      <c r="AF27" s="107" t="str">
        <f t="shared" si="10"/>
        <v/>
      </c>
      <c r="AG27" s="107" t="str">
        <f t="shared" si="11"/>
        <v/>
      </c>
      <c r="AH27" s="107" t="str">
        <f t="shared" si="12"/>
        <v/>
      </c>
      <c r="AI27" s="107" t="str">
        <f t="shared" si="13"/>
        <v/>
      </c>
    </row>
    <row r="28" spans="3:35" ht="24" customHeight="1">
      <c r="C28" s="115">
        <v>21</v>
      </c>
      <c r="D28" s="105" t="str">
        <f>IF(E28&lt;&gt;"",MAX($D$8:$D27)+1,"")</f>
        <v/>
      </c>
      <c r="E28" s="106"/>
      <c r="F28" s="106"/>
      <c r="G28" s="106"/>
      <c r="H28" s="106"/>
      <c r="I28" s="106"/>
      <c r="J28" s="106"/>
      <c r="K28" s="105" t="str">
        <f>IF(M28&lt;&gt;"",MAX($K$8:$K27)+1,"")</f>
        <v/>
      </c>
      <c r="L28" s="105">
        <f t="shared" si="5"/>
        <v>0</v>
      </c>
      <c r="M28" s="106"/>
      <c r="N28" s="106"/>
      <c r="O28" s="106"/>
      <c r="P28" s="105" t="str">
        <f>IF(N28&lt;&gt;"",MAX($P$8:$P27)+1,"")</f>
        <v/>
      </c>
      <c r="Q28" s="64">
        <f t="shared" si="6"/>
        <v>0</v>
      </c>
      <c r="R28" s="64">
        <f t="shared" si="7"/>
        <v>0</v>
      </c>
      <c r="S28" s="105" t="str">
        <f>IF(T28&lt;&gt;"",MAX($S$8:$S27)+1,"")</f>
        <v/>
      </c>
      <c r="T28" s="106"/>
      <c r="U28" s="106"/>
      <c r="X28" s="107">
        <v>21</v>
      </c>
      <c r="Y28" s="107" t="str">
        <f t="shared" si="0"/>
        <v/>
      </c>
      <c r="Z28" s="107" t="str">
        <f t="shared" si="1"/>
        <v/>
      </c>
      <c r="AA28" s="107" t="str">
        <f t="shared" si="2"/>
        <v/>
      </c>
      <c r="AB28" s="107" t="str">
        <f t="shared" si="3"/>
        <v/>
      </c>
      <c r="AC28" s="107" t="str">
        <f t="shared" si="4"/>
        <v/>
      </c>
      <c r="AD28" s="107" t="str">
        <f t="shared" si="8"/>
        <v/>
      </c>
      <c r="AE28" s="107" t="str">
        <f t="shared" si="9"/>
        <v/>
      </c>
      <c r="AF28" s="107" t="str">
        <f t="shared" si="10"/>
        <v/>
      </c>
      <c r="AG28" s="107" t="str">
        <f t="shared" si="11"/>
        <v/>
      </c>
      <c r="AH28" s="107" t="str">
        <f t="shared" si="12"/>
        <v/>
      </c>
      <c r="AI28" s="107" t="str">
        <f t="shared" si="13"/>
        <v/>
      </c>
    </row>
    <row r="29" spans="3:35" ht="24" customHeight="1">
      <c r="C29" s="115">
        <v>22</v>
      </c>
      <c r="D29" s="105" t="str">
        <f>IF(E29&lt;&gt;"",MAX($D$8:$D28)+1,"")</f>
        <v/>
      </c>
      <c r="E29" s="106"/>
      <c r="F29" s="106"/>
      <c r="G29" s="106"/>
      <c r="H29" s="106"/>
      <c r="I29" s="106"/>
      <c r="J29" s="106"/>
      <c r="K29" s="105" t="str">
        <f>IF(M29&lt;&gt;"",MAX($K$8:$K28)+1,"")</f>
        <v/>
      </c>
      <c r="L29" s="105">
        <f t="shared" si="5"/>
        <v>0</v>
      </c>
      <c r="M29" s="106"/>
      <c r="N29" s="106"/>
      <c r="O29" s="106"/>
      <c r="P29" s="105" t="str">
        <f>IF(N29&lt;&gt;"",MAX($P$8:$P28)+1,"")</f>
        <v/>
      </c>
      <c r="Q29" s="64">
        <f t="shared" si="6"/>
        <v>0</v>
      </c>
      <c r="R29" s="64">
        <f t="shared" si="7"/>
        <v>0</v>
      </c>
      <c r="S29" s="105" t="str">
        <f>IF(T29&lt;&gt;"",MAX($S$8:$S28)+1,"")</f>
        <v/>
      </c>
      <c r="T29" s="106"/>
      <c r="U29" s="106"/>
      <c r="X29" s="107">
        <v>22</v>
      </c>
      <c r="Y29" s="107" t="str">
        <f t="shared" si="0"/>
        <v/>
      </c>
      <c r="Z29" s="107" t="str">
        <f t="shared" si="1"/>
        <v/>
      </c>
      <c r="AA29" s="107" t="str">
        <f t="shared" si="2"/>
        <v/>
      </c>
      <c r="AB29" s="107" t="str">
        <f t="shared" si="3"/>
        <v/>
      </c>
      <c r="AC29" s="107" t="str">
        <f t="shared" si="4"/>
        <v/>
      </c>
      <c r="AD29" s="107" t="str">
        <f t="shared" si="8"/>
        <v/>
      </c>
      <c r="AE29" s="107" t="str">
        <f t="shared" si="9"/>
        <v/>
      </c>
      <c r="AF29" s="107" t="str">
        <f t="shared" si="10"/>
        <v/>
      </c>
      <c r="AG29" s="107" t="str">
        <f t="shared" si="11"/>
        <v/>
      </c>
      <c r="AH29" s="107" t="str">
        <f t="shared" si="12"/>
        <v/>
      </c>
      <c r="AI29" s="107" t="str">
        <f t="shared" si="13"/>
        <v/>
      </c>
    </row>
    <row r="30" spans="3:35" ht="24" customHeight="1">
      <c r="C30" s="115">
        <v>23</v>
      </c>
      <c r="D30" s="105" t="str">
        <f>IF(E30&lt;&gt;"",MAX($D$8:$D29)+1,"")</f>
        <v/>
      </c>
      <c r="E30" s="106"/>
      <c r="F30" s="106"/>
      <c r="G30" s="106"/>
      <c r="H30" s="106"/>
      <c r="I30" s="106"/>
      <c r="J30" s="106"/>
      <c r="K30" s="105" t="str">
        <f>IF(M30&lt;&gt;"",MAX($K$8:$K29)+1,"")</f>
        <v/>
      </c>
      <c r="L30" s="105">
        <f t="shared" si="5"/>
        <v>0</v>
      </c>
      <c r="M30" s="106"/>
      <c r="N30" s="106"/>
      <c r="O30" s="106"/>
      <c r="P30" s="105" t="str">
        <f>IF(N30&lt;&gt;"",MAX($P$8:$P29)+1,"")</f>
        <v/>
      </c>
      <c r="Q30" s="64">
        <f t="shared" si="6"/>
        <v>0</v>
      </c>
      <c r="R30" s="64">
        <f t="shared" si="7"/>
        <v>0</v>
      </c>
      <c r="S30" s="105" t="str">
        <f>IF(T30&lt;&gt;"",MAX($S$8:$S29)+1,"")</f>
        <v/>
      </c>
      <c r="T30" s="106"/>
      <c r="U30" s="106"/>
      <c r="X30" s="107">
        <v>23</v>
      </c>
      <c r="Y30" s="107" t="str">
        <f t="shared" si="0"/>
        <v/>
      </c>
      <c r="Z30" s="107" t="str">
        <f t="shared" si="1"/>
        <v/>
      </c>
      <c r="AA30" s="107" t="str">
        <f t="shared" si="2"/>
        <v/>
      </c>
      <c r="AB30" s="107" t="str">
        <f t="shared" si="3"/>
        <v/>
      </c>
      <c r="AC30" s="107" t="str">
        <f t="shared" si="4"/>
        <v/>
      </c>
      <c r="AD30" s="107" t="str">
        <f t="shared" si="8"/>
        <v/>
      </c>
      <c r="AE30" s="107" t="str">
        <f t="shared" si="9"/>
        <v/>
      </c>
      <c r="AF30" s="107" t="str">
        <f t="shared" si="10"/>
        <v/>
      </c>
      <c r="AG30" s="107" t="str">
        <f t="shared" si="11"/>
        <v/>
      </c>
      <c r="AH30" s="107" t="str">
        <f t="shared" si="12"/>
        <v/>
      </c>
      <c r="AI30" s="107" t="str">
        <f t="shared" si="13"/>
        <v/>
      </c>
    </row>
    <row r="31" spans="3:35" ht="24" customHeight="1">
      <c r="C31" s="115">
        <v>24</v>
      </c>
      <c r="D31" s="105" t="str">
        <f>IF(E31&lt;&gt;"",MAX($D$8:$D30)+1,"")</f>
        <v/>
      </c>
      <c r="E31" s="106"/>
      <c r="F31" s="106"/>
      <c r="G31" s="106"/>
      <c r="H31" s="106"/>
      <c r="I31" s="106"/>
      <c r="J31" s="106"/>
      <c r="K31" s="105" t="str">
        <f>IF(M31&lt;&gt;"",MAX($K$8:$K30)+1,"")</f>
        <v/>
      </c>
      <c r="L31" s="105">
        <f t="shared" si="5"/>
        <v>0</v>
      </c>
      <c r="M31" s="106"/>
      <c r="N31" s="106"/>
      <c r="O31" s="106"/>
      <c r="P31" s="105" t="str">
        <f>IF(N31&lt;&gt;"",MAX($P$8:$P30)+1,"")</f>
        <v/>
      </c>
      <c r="Q31" s="64">
        <f t="shared" si="6"/>
        <v>0</v>
      </c>
      <c r="R31" s="64">
        <f t="shared" si="7"/>
        <v>0</v>
      </c>
      <c r="S31" s="105" t="str">
        <f>IF(T31&lt;&gt;"",MAX($S$8:$S30)+1,"")</f>
        <v/>
      </c>
      <c r="T31" s="106"/>
      <c r="U31" s="106"/>
      <c r="X31" s="107">
        <v>24</v>
      </c>
      <c r="Y31" s="107" t="str">
        <f t="shared" si="0"/>
        <v/>
      </c>
      <c r="Z31" s="107" t="str">
        <f t="shared" si="1"/>
        <v/>
      </c>
      <c r="AA31" s="107" t="str">
        <f t="shared" si="2"/>
        <v/>
      </c>
      <c r="AB31" s="107" t="str">
        <f t="shared" si="3"/>
        <v/>
      </c>
      <c r="AC31" s="107" t="str">
        <f t="shared" si="4"/>
        <v/>
      </c>
      <c r="AD31" s="107" t="str">
        <f t="shared" si="8"/>
        <v/>
      </c>
      <c r="AE31" s="107" t="str">
        <f t="shared" si="9"/>
        <v/>
      </c>
      <c r="AF31" s="107" t="str">
        <f t="shared" si="10"/>
        <v/>
      </c>
      <c r="AG31" s="107" t="str">
        <f t="shared" si="11"/>
        <v/>
      </c>
      <c r="AH31" s="107" t="str">
        <f t="shared" si="12"/>
        <v/>
      </c>
      <c r="AI31" s="107" t="str">
        <f t="shared" si="13"/>
        <v/>
      </c>
    </row>
    <row r="32" spans="3:35" ht="24" customHeight="1">
      <c r="C32" s="115">
        <v>25</v>
      </c>
      <c r="D32" s="105" t="str">
        <f>IF(E32&lt;&gt;"",MAX($D$8:$D31)+1,"")</f>
        <v/>
      </c>
      <c r="E32" s="106"/>
      <c r="F32" s="106"/>
      <c r="G32" s="106"/>
      <c r="H32" s="106"/>
      <c r="I32" s="106"/>
      <c r="J32" s="106"/>
      <c r="K32" s="105" t="str">
        <f>IF(M32&lt;&gt;"",MAX($K$8:$K31)+1,"")</f>
        <v/>
      </c>
      <c r="L32" s="105">
        <f t="shared" si="5"/>
        <v>0</v>
      </c>
      <c r="M32" s="106"/>
      <c r="N32" s="106"/>
      <c r="O32" s="106"/>
      <c r="P32" s="105" t="str">
        <f>IF(N32&lt;&gt;"",MAX($P$8:$P31)+1,"")</f>
        <v/>
      </c>
      <c r="Q32" s="64">
        <f t="shared" si="6"/>
        <v>0</v>
      </c>
      <c r="R32" s="64">
        <f t="shared" si="7"/>
        <v>0</v>
      </c>
      <c r="S32" s="105" t="str">
        <f>IF(T32&lt;&gt;"",MAX($S$8:$S31)+1,"")</f>
        <v/>
      </c>
      <c r="T32" s="106"/>
      <c r="U32" s="106"/>
      <c r="X32" s="107">
        <v>25</v>
      </c>
      <c r="Y32" s="107" t="str">
        <f t="shared" si="0"/>
        <v/>
      </c>
      <c r="Z32" s="107" t="str">
        <f t="shared" si="1"/>
        <v/>
      </c>
      <c r="AA32" s="107" t="str">
        <f t="shared" si="2"/>
        <v/>
      </c>
      <c r="AB32" s="107" t="str">
        <f t="shared" si="3"/>
        <v/>
      </c>
      <c r="AC32" s="107" t="str">
        <f t="shared" si="4"/>
        <v/>
      </c>
      <c r="AD32" s="107" t="str">
        <f t="shared" si="8"/>
        <v/>
      </c>
      <c r="AE32" s="107" t="str">
        <f t="shared" si="9"/>
        <v/>
      </c>
      <c r="AF32" s="107" t="str">
        <f t="shared" si="10"/>
        <v/>
      </c>
      <c r="AG32" s="107" t="str">
        <f t="shared" si="11"/>
        <v/>
      </c>
      <c r="AH32" s="107" t="str">
        <f t="shared" si="12"/>
        <v/>
      </c>
      <c r="AI32" s="107" t="str">
        <f t="shared" si="13"/>
        <v/>
      </c>
    </row>
    <row r="33" spans="3:35" ht="24" customHeight="1">
      <c r="C33" s="115">
        <v>26</v>
      </c>
      <c r="D33" s="105" t="str">
        <f>IF(E33&lt;&gt;"",MAX($D$8:$D32)+1,"")</f>
        <v/>
      </c>
      <c r="E33" s="106"/>
      <c r="F33" s="106"/>
      <c r="G33" s="106"/>
      <c r="H33" s="106"/>
      <c r="I33" s="106"/>
      <c r="J33" s="106"/>
      <c r="K33" s="105" t="str">
        <f>IF(M33&lt;&gt;"",MAX($K$8:$K32)+1,"")</f>
        <v/>
      </c>
      <c r="L33" s="105">
        <f t="shared" si="5"/>
        <v>0</v>
      </c>
      <c r="M33" s="106"/>
      <c r="N33" s="106"/>
      <c r="O33" s="106"/>
      <c r="P33" s="105" t="str">
        <f>IF(N33&lt;&gt;"",MAX($P$8:$P32)+1,"")</f>
        <v/>
      </c>
      <c r="Q33" s="64">
        <f t="shared" si="6"/>
        <v>0</v>
      </c>
      <c r="R33" s="64">
        <f t="shared" si="7"/>
        <v>0</v>
      </c>
      <c r="S33" s="105" t="str">
        <f>IF(T33&lt;&gt;"",MAX($S$8:$S32)+1,"")</f>
        <v/>
      </c>
      <c r="T33" s="106"/>
      <c r="U33" s="106"/>
      <c r="X33" s="107">
        <v>26</v>
      </c>
      <c r="Y33" s="107" t="str">
        <f t="shared" si="0"/>
        <v/>
      </c>
      <c r="Z33" s="107" t="str">
        <f t="shared" si="1"/>
        <v/>
      </c>
      <c r="AA33" s="107" t="str">
        <f t="shared" si="2"/>
        <v/>
      </c>
      <c r="AB33" s="107" t="str">
        <f t="shared" si="3"/>
        <v/>
      </c>
      <c r="AC33" s="107" t="str">
        <f t="shared" si="4"/>
        <v/>
      </c>
      <c r="AD33" s="107" t="str">
        <f t="shared" si="8"/>
        <v/>
      </c>
      <c r="AE33" s="107" t="str">
        <f t="shared" si="9"/>
        <v/>
      </c>
      <c r="AF33" s="107" t="str">
        <f t="shared" si="10"/>
        <v/>
      </c>
      <c r="AG33" s="107" t="str">
        <f t="shared" si="11"/>
        <v/>
      </c>
      <c r="AH33" s="107" t="str">
        <f t="shared" si="12"/>
        <v/>
      </c>
      <c r="AI33" s="107" t="str">
        <f t="shared" si="13"/>
        <v/>
      </c>
    </row>
    <row r="34" spans="3:35" ht="24" customHeight="1">
      <c r="C34" s="115">
        <v>27</v>
      </c>
      <c r="D34" s="105" t="str">
        <f>IF(E34&lt;&gt;"",MAX($D$8:$D33)+1,"")</f>
        <v/>
      </c>
      <c r="E34" s="106"/>
      <c r="F34" s="106"/>
      <c r="G34" s="106"/>
      <c r="H34" s="106"/>
      <c r="I34" s="106"/>
      <c r="J34" s="106"/>
      <c r="K34" s="105" t="str">
        <f>IF(M34&lt;&gt;"",MAX($K$8:$K33)+1,"")</f>
        <v/>
      </c>
      <c r="L34" s="105">
        <f t="shared" si="5"/>
        <v>0</v>
      </c>
      <c r="M34" s="106"/>
      <c r="N34" s="106"/>
      <c r="O34" s="106"/>
      <c r="P34" s="105" t="str">
        <f>IF(N34&lt;&gt;"",MAX($P$8:$P33)+1,"")</f>
        <v/>
      </c>
      <c r="Q34" s="64">
        <f t="shared" si="6"/>
        <v>0</v>
      </c>
      <c r="R34" s="64">
        <f t="shared" si="7"/>
        <v>0</v>
      </c>
      <c r="S34" s="105" t="str">
        <f>IF(T34&lt;&gt;"",MAX($S$8:$S33)+1,"")</f>
        <v/>
      </c>
      <c r="T34" s="106"/>
      <c r="U34" s="106"/>
      <c r="X34" s="107">
        <v>27</v>
      </c>
      <c r="Y34" s="107" t="str">
        <f t="shared" si="0"/>
        <v/>
      </c>
      <c r="Z34" s="107" t="str">
        <f t="shared" si="1"/>
        <v/>
      </c>
      <c r="AA34" s="107" t="str">
        <f t="shared" si="2"/>
        <v/>
      </c>
      <c r="AB34" s="107" t="str">
        <f t="shared" si="3"/>
        <v/>
      </c>
      <c r="AC34" s="107" t="str">
        <f t="shared" si="4"/>
        <v/>
      </c>
      <c r="AD34" s="107" t="str">
        <f t="shared" si="8"/>
        <v/>
      </c>
      <c r="AE34" s="107" t="str">
        <f t="shared" si="9"/>
        <v/>
      </c>
      <c r="AF34" s="107" t="str">
        <f t="shared" si="10"/>
        <v/>
      </c>
      <c r="AG34" s="107" t="str">
        <f t="shared" si="11"/>
        <v/>
      </c>
      <c r="AH34" s="107" t="str">
        <f t="shared" si="12"/>
        <v/>
      </c>
      <c r="AI34" s="107" t="str">
        <f t="shared" si="13"/>
        <v/>
      </c>
    </row>
    <row r="35" spans="3:35" ht="24" customHeight="1">
      <c r="C35" s="115">
        <v>28</v>
      </c>
      <c r="D35" s="105" t="str">
        <f>IF(E35&lt;&gt;"",MAX($D$8:$D34)+1,"")</f>
        <v/>
      </c>
      <c r="E35" s="106"/>
      <c r="F35" s="106"/>
      <c r="G35" s="106"/>
      <c r="H35" s="106"/>
      <c r="I35" s="106"/>
      <c r="J35" s="106"/>
      <c r="K35" s="105" t="str">
        <f>IF(M35&lt;&gt;"",MAX($K$8:$K34)+1,"")</f>
        <v/>
      </c>
      <c r="L35" s="105">
        <f t="shared" si="5"/>
        <v>0</v>
      </c>
      <c r="M35" s="106"/>
      <c r="N35" s="106"/>
      <c r="O35" s="106"/>
      <c r="P35" s="105" t="str">
        <f>IF(N35&lt;&gt;"",MAX($P$8:$P34)+1,"")</f>
        <v/>
      </c>
      <c r="Q35" s="64">
        <f t="shared" si="6"/>
        <v>0</v>
      </c>
      <c r="R35" s="64">
        <f t="shared" si="7"/>
        <v>0</v>
      </c>
      <c r="S35" s="105" t="str">
        <f>IF(T35&lt;&gt;"",MAX($S$8:$S34)+1,"")</f>
        <v/>
      </c>
      <c r="T35" s="106"/>
      <c r="U35" s="106"/>
      <c r="X35" s="107">
        <v>28</v>
      </c>
      <c r="Y35" s="107" t="str">
        <f t="shared" si="0"/>
        <v/>
      </c>
      <c r="Z35" s="107" t="str">
        <f t="shared" si="1"/>
        <v/>
      </c>
      <c r="AA35" s="107" t="str">
        <f t="shared" si="2"/>
        <v/>
      </c>
      <c r="AB35" s="107" t="str">
        <f t="shared" si="3"/>
        <v/>
      </c>
      <c r="AC35" s="107" t="str">
        <f t="shared" si="4"/>
        <v/>
      </c>
      <c r="AD35" s="107" t="str">
        <f t="shared" si="8"/>
        <v/>
      </c>
      <c r="AE35" s="107" t="str">
        <f t="shared" si="9"/>
        <v/>
      </c>
      <c r="AF35" s="107" t="str">
        <f t="shared" si="10"/>
        <v/>
      </c>
      <c r="AG35" s="107" t="str">
        <f t="shared" si="11"/>
        <v/>
      </c>
      <c r="AH35" s="107" t="str">
        <f t="shared" si="12"/>
        <v/>
      </c>
      <c r="AI35" s="107" t="str">
        <f t="shared" si="13"/>
        <v/>
      </c>
    </row>
    <row r="36" spans="3:35" ht="24" customHeight="1">
      <c r="C36" s="115">
        <v>29</v>
      </c>
      <c r="D36" s="105" t="str">
        <f>IF(E36&lt;&gt;"",MAX($D$8:$D35)+1,"")</f>
        <v/>
      </c>
      <c r="E36" s="106"/>
      <c r="F36" s="106"/>
      <c r="G36" s="106"/>
      <c r="H36" s="106"/>
      <c r="I36" s="106"/>
      <c r="J36" s="106"/>
      <c r="K36" s="105" t="str">
        <f>IF(M36&lt;&gt;"",MAX($K$8:$K35)+1,"")</f>
        <v/>
      </c>
      <c r="L36" s="105">
        <f t="shared" si="5"/>
        <v>0</v>
      </c>
      <c r="M36" s="106"/>
      <c r="N36" s="106"/>
      <c r="O36" s="106"/>
      <c r="P36" s="105" t="str">
        <f>IF(N36&lt;&gt;"",MAX($P$8:$P35)+1,"")</f>
        <v/>
      </c>
      <c r="Q36" s="64">
        <f t="shared" si="6"/>
        <v>0</v>
      </c>
      <c r="R36" s="64">
        <f t="shared" si="7"/>
        <v>0</v>
      </c>
      <c r="S36" s="105" t="str">
        <f>IF(T36&lt;&gt;"",MAX($S$8:$S35)+1,"")</f>
        <v/>
      </c>
      <c r="T36" s="106"/>
      <c r="U36" s="106"/>
      <c r="X36" s="107">
        <v>29</v>
      </c>
      <c r="Y36" s="107" t="str">
        <f t="shared" si="0"/>
        <v/>
      </c>
      <c r="Z36" s="107" t="str">
        <f t="shared" si="1"/>
        <v/>
      </c>
      <c r="AA36" s="107" t="str">
        <f t="shared" si="2"/>
        <v/>
      </c>
      <c r="AB36" s="107" t="str">
        <f t="shared" si="3"/>
        <v/>
      </c>
      <c r="AC36" s="107" t="str">
        <f t="shared" si="4"/>
        <v/>
      </c>
      <c r="AD36" s="107" t="str">
        <f t="shared" si="8"/>
        <v/>
      </c>
      <c r="AE36" s="107" t="str">
        <f t="shared" si="9"/>
        <v/>
      </c>
      <c r="AF36" s="107" t="str">
        <f t="shared" si="10"/>
        <v/>
      </c>
      <c r="AG36" s="107" t="str">
        <f t="shared" si="11"/>
        <v/>
      </c>
      <c r="AH36" s="107" t="str">
        <f t="shared" si="12"/>
        <v/>
      </c>
      <c r="AI36" s="107" t="str">
        <f t="shared" si="13"/>
        <v/>
      </c>
    </row>
    <row r="37" spans="3:35" ht="24" customHeight="1">
      <c r="C37" s="115">
        <v>30</v>
      </c>
      <c r="D37" s="105" t="str">
        <f>IF(E37&lt;&gt;"",MAX($D$8:$D36)+1,"")</f>
        <v/>
      </c>
      <c r="E37" s="106"/>
      <c r="F37" s="106"/>
      <c r="G37" s="106"/>
      <c r="H37" s="106"/>
      <c r="I37" s="106"/>
      <c r="J37" s="106"/>
      <c r="K37" s="105" t="str">
        <f>IF(M37&lt;&gt;"",MAX($K$8:$K36)+1,"")</f>
        <v/>
      </c>
      <c r="L37" s="105">
        <f t="shared" si="5"/>
        <v>0</v>
      </c>
      <c r="M37" s="106"/>
      <c r="N37" s="106"/>
      <c r="O37" s="106"/>
      <c r="P37" s="105" t="str">
        <f>IF(N37&lt;&gt;"",MAX($P$8:$P36)+1,"")</f>
        <v/>
      </c>
      <c r="Q37" s="64">
        <f t="shared" si="6"/>
        <v>0</v>
      </c>
      <c r="R37" s="64">
        <f t="shared" si="7"/>
        <v>0</v>
      </c>
      <c r="S37" s="105" t="str">
        <f>IF(T37&lt;&gt;"",MAX($S$8:$S36)+1,"")</f>
        <v/>
      </c>
      <c r="T37" s="106"/>
      <c r="U37" s="106"/>
      <c r="X37" s="107">
        <v>30</v>
      </c>
      <c r="Y37" s="107" t="str">
        <f t="shared" si="0"/>
        <v/>
      </c>
      <c r="Z37" s="107" t="str">
        <f t="shared" si="1"/>
        <v/>
      </c>
      <c r="AA37" s="107" t="str">
        <f t="shared" si="2"/>
        <v/>
      </c>
      <c r="AB37" s="107" t="str">
        <f t="shared" si="3"/>
        <v/>
      </c>
      <c r="AC37" s="107" t="str">
        <f t="shared" si="4"/>
        <v/>
      </c>
      <c r="AD37" s="107" t="str">
        <f t="shared" si="8"/>
        <v/>
      </c>
      <c r="AE37" s="107" t="str">
        <f t="shared" si="9"/>
        <v/>
      </c>
      <c r="AF37" s="107" t="str">
        <f t="shared" si="10"/>
        <v/>
      </c>
      <c r="AG37" s="107" t="str">
        <f t="shared" si="11"/>
        <v/>
      </c>
      <c r="AH37" s="107" t="str">
        <f t="shared" si="12"/>
        <v/>
      </c>
      <c r="AI37" s="107" t="str">
        <f t="shared" si="13"/>
        <v/>
      </c>
    </row>
    <row r="38" spans="3:35" ht="24" customHeight="1">
      <c r="C38" s="115">
        <v>31</v>
      </c>
      <c r="D38" s="105" t="str">
        <f>IF(E38&lt;&gt;"",MAX($D$8:$D37)+1,"")</f>
        <v/>
      </c>
      <c r="E38" s="106"/>
      <c r="F38" s="106"/>
      <c r="G38" s="106"/>
      <c r="H38" s="106"/>
      <c r="I38" s="106"/>
      <c r="J38" s="106"/>
      <c r="K38" s="105" t="str">
        <f>IF(M38&lt;&gt;"",MAX($K$8:$K37)+1,"")</f>
        <v/>
      </c>
      <c r="L38" s="105">
        <f t="shared" si="5"/>
        <v>0</v>
      </c>
      <c r="M38" s="106"/>
      <c r="N38" s="106"/>
      <c r="O38" s="106"/>
      <c r="P38" s="105" t="str">
        <f>IF(N38&lt;&gt;"",MAX($P$8:$P37)+1,"")</f>
        <v/>
      </c>
      <c r="Q38" s="64">
        <f t="shared" si="6"/>
        <v>0</v>
      </c>
      <c r="R38" s="64">
        <f t="shared" si="7"/>
        <v>0</v>
      </c>
      <c r="S38" s="105" t="str">
        <f>IF(T38&lt;&gt;"",MAX($S$8:$S37)+1,"")</f>
        <v/>
      </c>
      <c r="T38" s="106"/>
      <c r="U38" s="106"/>
      <c r="X38" s="107">
        <v>31</v>
      </c>
      <c r="Y38" s="107" t="str">
        <f t="shared" si="0"/>
        <v/>
      </c>
      <c r="Z38" s="107" t="str">
        <f t="shared" si="1"/>
        <v/>
      </c>
      <c r="AA38" s="107" t="str">
        <f t="shared" si="2"/>
        <v/>
      </c>
      <c r="AB38" s="107" t="str">
        <f t="shared" si="3"/>
        <v/>
      </c>
      <c r="AC38" s="107" t="str">
        <f t="shared" si="4"/>
        <v/>
      </c>
      <c r="AD38" s="107" t="str">
        <f t="shared" si="8"/>
        <v/>
      </c>
      <c r="AE38" s="107" t="str">
        <f t="shared" si="9"/>
        <v/>
      </c>
      <c r="AF38" s="107" t="str">
        <f t="shared" si="10"/>
        <v/>
      </c>
      <c r="AG38" s="107" t="str">
        <f t="shared" si="11"/>
        <v/>
      </c>
      <c r="AH38" s="107" t="str">
        <f t="shared" si="12"/>
        <v/>
      </c>
      <c r="AI38" s="107" t="str">
        <f t="shared" si="13"/>
        <v/>
      </c>
    </row>
    <row r="39" spans="3:35" ht="24" customHeight="1">
      <c r="C39" s="115">
        <v>32</v>
      </c>
      <c r="D39" s="105" t="str">
        <f>IF(E39&lt;&gt;"",MAX($D$8:$D38)+1,"")</f>
        <v/>
      </c>
      <c r="E39" s="106"/>
      <c r="F39" s="106"/>
      <c r="G39" s="106"/>
      <c r="H39" s="106"/>
      <c r="I39" s="106"/>
      <c r="J39" s="106"/>
      <c r="K39" s="105" t="str">
        <f>IF(M39&lt;&gt;"",MAX($K$8:$K38)+1,"")</f>
        <v/>
      </c>
      <c r="L39" s="105">
        <f t="shared" si="5"/>
        <v>0</v>
      </c>
      <c r="M39" s="106"/>
      <c r="N39" s="106"/>
      <c r="O39" s="106"/>
      <c r="P39" s="105" t="str">
        <f>IF(N39&lt;&gt;"",MAX($P$8:$P38)+1,"")</f>
        <v/>
      </c>
      <c r="Q39" s="64">
        <f t="shared" si="6"/>
        <v>0</v>
      </c>
      <c r="R39" s="64">
        <f t="shared" si="7"/>
        <v>0</v>
      </c>
      <c r="S39" s="105" t="str">
        <f>IF(T39&lt;&gt;"",MAX($S$8:$S38)+1,"")</f>
        <v/>
      </c>
      <c r="T39" s="106"/>
      <c r="U39" s="106"/>
      <c r="X39" s="107">
        <v>32</v>
      </c>
      <c r="Y39" s="107" t="str">
        <f t="shared" si="0"/>
        <v/>
      </c>
      <c r="Z39" s="107" t="str">
        <f t="shared" si="1"/>
        <v/>
      </c>
      <c r="AA39" s="107" t="str">
        <f t="shared" si="2"/>
        <v/>
      </c>
      <c r="AB39" s="107" t="str">
        <f t="shared" si="3"/>
        <v/>
      </c>
      <c r="AC39" s="107" t="str">
        <f t="shared" si="4"/>
        <v/>
      </c>
      <c r="AD39" s="107" t="str">
        <f t="shared" si="8"/>
        <v/>
      </c>
      <c r="AE39" s="107" t="str">
        <f t="shared" si="9"/>
        <v/>
      </c>
      <c r="AF39" s="107" t="str">
        <f t="shared" si="10"/>
        <v/>
      </c>
      <c r="AG39" s="107" t="str">
        <f t="shared" si="11"/>
        <v/>
      </c>
      <c r="AH39" s="107" t="str">
        <f t="shared" si="12"/>
        <v/>
      </c>
      <c r="AI39" s="107" t="str">
        <f t="shared" si="13"/>
        <v/>
      </c>
    </row>
    <row r="40" spans="3:35" ht="24" customHeight="1">
      <c r="C40" s="115">
        <v>33</v>
      </c>
      <c r="D40" s="105" t="str">
        <f>IF(E40&lt;&gt;"",MAX($D$8:$D39)+1,"")</f>
        <v/>
      </c>
      <c r="E40" s="106"/>
      <c r="F40" s="106"/>
      <c r="G40" s="106"/>
      <c r="H40" s="106"/>
      <c r="I40" s="106"/>
      <c r="J40" s="106"/>
      <c r="K40" s="105" t="str">
        <f>IF(M40&lt;&gt;"",MAX($K$8:$K39)+1,"")</f>
        <v/>
      </c>
      <c r="L40" s="105">
        <f t="shared" si="5"/>
        <v>0</v>
      </c>
      <c r="M40" s="106"/>
      <c r="N40" s="106"/>
      <c r="O40" s="106"/>
      <c r="P40" s="105" t="str">
        <f>IF(N40&lt;&gt;"",MAX($P$8:$P39)+1,"")</f>
        <v/>
      </c>
      <c r="Q40" s="64">
        <f t="shared" si="6"/>
        <v>0</v>
      </c>
      <c r="R40" s="64">
        <f t="shared" si="7"/>
        <v>0</v>
      </c>
      <c r="S40" s="105" t="str">
        <f>IF(T40&lt;&gt;"",MAX($S$8:$S39)+1,"")</f>
        <v/>
      </c>
      <c r="T40" s="106"/>
      <c r="U40" s="106"/>
      <c r="X40" s="107">
        <v>33</v>
      </c>
      <c r="Y40" s="107" t="str">
        <f t="shared" ref="Y40:Y57" si="14">IFERROR(VLOOKUP($X40,$D$8:$I$57,2,FALSE),"")</f>
        <v/>
      </c>
      <c r="Z40" s="107" t="str">
        <f t="shared" ref="Z40:Z57" si="15">IFERROR(VLOOKUP($X40,$D$8:$I$57,3,FALSE),"")</f>
        <v/>
      </c>
      <c r="AA40" s="107" t="str">
        <f t="shared" ref="AA40:AA57" si="16">IFERROR(VLOOKUP($X40,$D$8:$I$57,4,FALSE),"")</f>
        <v/>
      </c>
      <c r="AB40" s="107" t="str">
        <f t="shared" ref="AB40:AB57" si="17">IFERROR(VLOOKUP($X40,$D$8:$I$57,5,FALSE),"")</f>
        <v/>
      </c>
      <c r="AC40" s="107" t="str">
        <f t="shared" ref="AC40:AC57" si="18">IFERROR(VLOOKUP($X40,$D$8:$I$57,6,FALSE),"")</f>
        <v/>
      </c>
      <c r="AD40" s="107" t="str">
        <f t="shared" si="8"/>
        <v/>
      </c>
      <c r="AE40" s="107" t="str">
        <f t="shared" si="9"/>
        <v/>
      </c>
      <c r="AF40" s="107" t="str">
        <f t="shared" si="10"/>
        <v/>
      </c>
      <c r="AG40" s="107" t="str">
        <f t="shared" si="11"/>
        <v/>
      </c>
      <c r="AH40" s="107" t="str">
        <f t="shared" si="12"/>
        <v/>
      </c>
      <c r="AI40" s="107" t="str">
        <f t="shared" si="13"/>
        <v/>
      </c>
    </row>
    <row r="41" spans="3:35" ht="24" customHeight="1">
      <c r="C41" s="115">
        <v>34</v>
      </c>
      <c r="D41" s="105" t="str">
        <f>IF(E41&lt;&gt;"",MAX($D$8:$D40)+1,"")</f>
        <v/>
      </c>
      <c r="E41" s="106"/>
      <c r="F41" s="106"/>
      <c r="G41" s="106"/>
      <c r="H41" s="106"/>
      <c r="I41" s="106"/>
      <c r="J41" s="106"/>
      <c r="K41" s="105" t="str">
        <f>IF(M41&lt;&gt;"",MAX($K$8:$K40)+1,"")</f>
        <v/>
      </c>
      <c r="L41" s="105">
        <f t="shared" si="5"/>
        <v>0</v>
      </c>
      <c r="M41" s="106"/>
      <c r="N41" s="106"/>
      <c r="O41" s="106"/>
      <c r="P41" s="105" t="str">
        <f>IF(N41&lt;&gt;"",MAX($P$8:$P40)+1,"")</f>
        <v/>
      </c>
      <c r="Q41" s="64">
        <f t="shared" si="6"/>
        <v>0</v>
      </c>
      <c r="R41" s="64">
        <f t="shared" si="7"/>
        <v>0</v>
      </c>
      <c r="S41" s="105" t="str">
        <f>IF(T41&lt;&gt;"",MAX($S$8:$S40)+1,"")</f>
        <v/>
      </c>
      <c r="T41" s="106"/>
      <c r="U41" s="106"/>
      <c r="X41" s="107">
        <v>34</v>
      </c>
      <c r="Y41" s="107" t="str">
        <f t="shared" si="14"/>
        <v/>
      </c>
      <c r="Z41" s="107" t="str">
        <f t="shared" si="15"/>
        <v/>
      </c>
      <c r="AA41" s="107" t="str">
        <f t="shared" si="16"/>
        <v/>
      </c>
      <c r="AB41" s="107" t="str">
        <f t="shared" si="17"/>
        <v/>
      </c>
      <c r="AC41" s="107" t="str">
        <f t="shared" si="18"/>
        <v/>
      </c>
      <c r="AD41" s="107" t="str">
        <f t="shared" si="8"/>
        <v/>
      </c>
      <c r="AE41" s="107" t="str">
        <f t="shared" si="9"/>
        <v/>
      </c>
      <c r="AF41" s="107" t="str">
        <f t="shared" si="10"/>
        <v/>
      </c>
      <c r="AG41" s="107" t="str">
        <f t="shared" si="11"/>
        <v/>
      </c>
      <c r="AH41" s="107" t="str">
        <f t="shared" si="12"/>
        <v/>
      </c>
      <c r="AI41" s="107" t="str">
        <f t="shared" si="13"/>
        <v/>
      </c>
    </row>
    <row r="42" spans="3:35" ht="24" customHeight="1">
      <c r="C42" s="115">
        <v>35</v>
      </c>
      <c r="D42" s="105" t="str">
        <f>IF(E42&lt;&gt;"",MAX($D$8:$D41)+1,"")</f>
        <v/>
      </c>
      <c r="E42" s="106"/>
      <c r="F42" s="106"/>
      <c r="G42" s="106"/>
      <c r="H42" s="106"/>
      <c r="I42" s="106"/>
      <c r="J42" s="106"/>
      <c r="K42" s="105" t="str">
        <f>IF(M42&lt;&gt;"",MAX($K$8:$K41)+1,"")</f>
        <v/>
      </c>
      <c r="L42" s="105">
        <f t="shared" si="5"/>
        <v>0</v>
      </c>
      <c r="M42" s="106"/>
      <c r="N42" s="106"/>
      <c r="O42" s="106"/>
      <c r="P42" s="105" t="str">
        <f>IF(N42&lt;&gt;"",MAX($P$8:$P41)+1,"")</f>
        <v/>
      </c>
      <c r="Q42" s="64">
        <f t="shared" si="6"/>
        <v>0</v>
      </c>
      <c r="R42" s="64">
        <f t="shared" si="7"/>
        <v>0</v>
      </c>
      <c r="S42" s="105" t="str">
        <f>IF(T42&lt;&gt;"",MAX($S$8:$S41)+1,"")</f>
        <v/>
      </c>
      <c r="T42" s="106"/>
      <c r="U42" s="106"/>
      <c r="X42" s="107">
        <v>35</v>
      </c>
      <c r="Y42" s="107" t="str">
        <f t="shared" si="14"/>
        <v/>
      </c>
      <c r="Z42" s="107" t="str">
        <f t="shared" si="15"/>
        <v/>
      </c>
      <c r="AA42" s="107" t="str">
        <f t="shared" si="16"/>
        <v/>
      </c>
      <c r="AB42" s="107" t="str">
        <f t="shared" si="17"/>
        <v/>
      </c>
      <c r="AC42" s="107" t="str">
        <f t="shared" si="18"/>
        <v/>
      </c>
      <c r="AD42" s="107" t="str">
        <f t="shared" si="8"/>
        <v/>
      </c>
      <c r="AE42" s="107" t="str">
        <f t="shared" si="9"/>
        <v/>
      </c>
      <c r="AF42" s="107" t="str">
        <f t="shared" si="10"/>
        <v/>
      </c>
      <c r="AG42" s="107" t="str">
        <f t="shared" si="11"/>
        <v/>
      </c>
      <c r="AH42" s="107" t="str">
        <f t="shared" si="12"/>
        <v/>
      </c>
      <c r="AI42" s="107" t="str">
        <f t="shared" si="13"/>
        <v/>
      </c>
    </row>
    <row r="43" spans="3:35" ht="24" customHeight="1">
      <c r="C43" s="115">
        <v>36</v>
      </c>
      <c r="D43" s="105" t="str">
        <f>IF(E43&lt;&gt;"",MAX($D$8:$D42)+1,"")</f>
        <v/>
      </c>
      <c r="E43" s="106"/>
      <c r="F43" s="106"/>
      <c r="G43" s="106"/>
      <c r="H43" s="106"/>
      <c r="I43" s="106"/>
      <c r="J43" s="106"/>
      <c r="K43" s="105" t="str">
        <f>IF(M43&lt;&gt;"",MAX($K$8:$K42)+1,"")</f>
        <v/>
      </c>
      <c r="L43" s="105">
        <f t="shared" si="5"/>
        <v>0</v>
      </c>
      <c r="M43" s="106"/>
      <c r="N43" s="106"/>
      <c r="O43" s="106"/>
      <c r="P43" s="105" t="str">
        <f>IF(N43&lt;&gt;"",MAX($P$8:$P42)+1,"")</f>
        <v/>
      </c>
      <c r="Q43" s="64">
        <f t="shared" si="6"/>
        <v>0</v>
      </c>
      <c r="R43" s="64">
        <f t="shared" si="7"/>
        <v>0</v>
      </c>
      <c r="S43" s="105" t="str">
        <f>IF(T43&lt;&gt;"",MAX($S$8:$S42)+1,"")</f>
        <v/>
      </c>
      <c r="T43" s="106"/>
      <c r="U43" s="106"/>
      <c r="X43" s="107">
        <v>36</v>
      </c>
      <c r="Y43" s="107" t="str">
        <f t="shared" si="14"/>
        <v/>
      </c>
      <c r="Z43" s="107" t="str">
        <f t="shared" si="15"/>
        <v/>
      </c>
      <c r="AA43" s="107" t="str">
        <f t="shared" si="16"/>
        <v/>
      </c>
      <c r="AB43" s="107" t="str">
        <f t="shared" si="17"/>
        <v/>
      </c>
      <c r="AC43" s="107" t="str">
        <f t="shared" si="18"/>
        <v/>
      </c>
      <c r="AD43" s="107" t="str">
        <f t="shared" si="8"/>
        <v/>
      </c>
      <c r="AE43" s="107" t="str">
        <f t="shared" si="9"/>
        <v/>
      </c>
      <c r="AF43" s="107" t="str">
        <f t="shared" si="10"/>
        <v/>
      </c>
      <c r="AG43" s="107" t="str">
        <f t="shared" si="11"/>
        <v/>
      </c>
      <c r="AH43" s="107" t="str">
        <f t="shared" si="12"/>
        <v/>
      </c>
      <c r="AI43" s="107" t="str">
        <f t="shared" si="13"/>
        <v/>
      </c>
    </row>
    <row r="44" spans="3:35" ht="24" customHeight="1">
      <c r="C44" s="115">
        <v>37</v>
      </c>
      <c r="D44" s="105" t="str">
        <f>IF(E44&lt;&gt;"",MAX($D$8:$D43)+1,"")</f>
        <v/>
      </c>
      <c r="E44" s="106"/>
      <c r="F44" s="106"/>
      <c r="G44" s="106"/>
      <c r="H44" s="106"/>
      <c r="I44" s="106"/>
      <c r="J44" s="106"/>
      <c r="K44" s="105" t="str">
        <f>IF(M44&lt;&gt;"",MAX($K$8:$K43)+1,"")</f>
        <v/>
      </c>
      <c r="L44" s="105">
        <f t="shared" si="5"/>
        <v>0</v>
      </c>
      <c r="M44" s="106"/>
      <c r="N44" s="106"/>
      <c r="O44" s="106"/>
      <c r="P44" s="105" t="str">
        <f>IF(N44&lt;&gt;"",MAX($P$8:$P43)+1,"")</f>
        <v/>
      </c>
      <c r="Q44" s="64">
        <f t="shared" si="6"/>
        <v>0</v>
      </c>
      <c r="R44" s="64">
        <f t="shared" si="7"/>
        <v>0</v>
      </c>
      <c r="S44" s="105" t="str">
        <f>IF(T44&lt;&gt;"",MAX($S$8:$S43)+1,"")</f>
        <v/>
      </c>
      <c r="T44" s="106"/>
      <c r="U44" s="106"/>
      <c r="X44" s="107">
        <v>37</v>
      </c>
      <c r="Y44" s="107" t="str">
        <f t="shared" si="14"/>
        <v/>
      </c>
      <c r="Z44" s="107" t="str">
        <f t="shared" si="15"/>
        <v/>
      </c>
      <c r="AA44" s="107" t="str">
        <f t="shared" si="16"/>
        <v/>
      </c>
      <c r="AB44" s="107" t="str">
        <f t="shared" si="17"/>
        <v/>
      </c>
      <c r="AC44" s="107" t="str">
        <f t="shared" si="18"/>
        <v/>
      </c>
      <c r="AD44" s="107" t="str">
        <f t="shared" si="8"/>
        <v/>
      </c>
      <c r="AE44" s="107" t="str">
        <f t="shared" si="9"/>
        <v/>
      </c>
      <c r="AF44" s="107" t="str">
        <f t="shared" si="10"/>
        <v/>
      </c>
      <c r="AG44" s="107" t="str">
        <f t="shared" si="11"/>
        <v/>
      </c>
      <c r="AH44" s="107" t="str">
        <f t="shared" si="12"/>
        <v/>
      </c>
      <c r="AI44" s="107" t="str">
        <f t="shared" si="13"/>
        <v/>
      </c>
    </row>
    <row r="45" spans="3:35" ht="24" customHeight="1">
      <c r="C45" s="115">
        <v>38</v>
      </c>
      <c r="D45" s="105" t="str">
        <f>IF(E45&lt;&gt;"",MAX($D$8:$D44)+1,"")</f>
        <v/>
      </c>
      <c r="E45" s="106"/>
      <c r="F45" s="106"/>
      <c r="G45" s="106"/>
      <c r="H45" s="106"/>
      <c r="I45" s="106"/>
      <c r="J45" s="106"/>
      <c r="K45" s="105" t="str">
        <f>IF(M45&lt;&gt;"",MAX($K$8:$K44)+1,"")</f>
        <v/>
      </c>
      <c r="L45" s="105">
        <f t="shared" si="5"/>
        <v>0</v>
      </c>
      <c r="M45" s="106"/>
      <c r="N45" s="106"/>
      <c r="O45" s="106"/>
      <c r="P45" s="105" t="str">
        <f>IF(N45&lt;&gt;"",MAX($P$8:$P44)+1,"")</f>
        <v/>
      </c>
      <c r="Q45" s="64">
        <f t="shared" si="6"/>
        <v>0</v>
      </c>
      <c r="R45" s="64">
        <f t="shared" si="7"/>
        <v>0</v>
      </c>
      <c r="S45" s="105" t="str">
        <f>IF(T45&lt;&gt;"",MAX($S$8:$S44)+1,"")</f>
        <v/>
      </c>
      <c r="T45" s="106"/>
      <c r="U45" s="106"/>
      <c r="X45" s="107">
        <v>38</v>
      </c>
      <c r="Y45" s="107" t="str">
        <f t="shared" si="14"/>
        <v/>
      </c>
      <c r="Z45" s="107" t="str">
        <f t="shared" si="15"/>
        <v/>
      </c>
      <c r="AA45" s="107" t="str">
        <f t="shared" si="16"/>
        <v/>
      </c>
      <c r="AB45" s="107" t="str">
        <f t="shared" si="17"/>
        <v/>
      </c>
      <c r="AC45" s="107" t="str">
        <f t="shared" si="18"/>
        <v/>
      </c>
      <c r="AD45" s="107" t="str">
        <f t="shared" si="8"/>
        <v/>
      </c>
      <c r="AE45" s="107" t="str">
        <f t="shared" si="9"/>
        <v/>
      </c>
      <c r="AF45" s="107" t="str">
        <f t="shared" si="10"/>
        <v/>
      </c>
      <c r="AG45" s="107" t="str">
        <f t="shared" si="11"/>
        <v/>
      </c>
      <c r="AH45" s="107" t="str">
        <f t="shared" si="12"/>
        <v/>
      </c>
      <c r="AI45" s="107" t="str">
        <f t="shared" si="13"/>
        <v/>
      </c>
    </row>
    <row r="46" spans="3:35" ht="24" customHeight="1">
      <c r="C46" s="115">
        <v>39</v>
      </c>
      <c r="D46" s="105" t="str">
        <f>IF(E46&lt;&gt;"",MAX($D$8:$D45)+1,"")</f>
        <v/>
      </c>
      <c r="E46" s="106"/>
      <c r="F46" s="106"/>
      <c r="G46" s="106"/>
      <c r="H46" s="106"/>
      <c r="I46" s="106"/>
      <c r="J46" s="106"/>
      <c r="K46" s="105" t="str">
        <f>IF(M46&lt;&gt;"",MAX($K$8:$K45)+1,"")</f>
        <v/>
      </c>
      <c r="L46" s="105">
        <f t="shared" si="5"/>
        <v>0</v>
      </c>
      <c r="M46" s="106"/>
      <c r="N46" s="106"/>
      <c r="O46" s="106"/>
      <c r="P46" s="105" t="str">
        <f>IF(N46&lt;&gt;"",MAX($P$8:$P45)+1,"")</f>
        <v/>
      </c>
      <c r="Q46" s="64">
        <f t="shared" si="6"/>
        <v>0</v>
      </c>
      <c r="R46" s="64">
        <f t="shared" si="7"/>
        <v>0</v>
      </c>
      <c r="S46" s="105" t="str">
        <f>IF(T46&lt;&gt;"",MAX($S$8:$S45)+1,"")</f>
        <v/>
      </c>
      <c r="T46" s="106"/>
      <c r="U46" s="106"/>
      <c r="X46" s="107">
        <v>39</v>
      </c>
      <c r="Y46" s="107" t="str">
        <f t="shared" si="14"/>
        <v/>
      </c>
      <c r="Z46" s="107" t="str">
        <f t="shared" si="15"/>
        <v/>
      </c>
      <c r="AA46" s="107" t="str">
        <f t="shared" si="16"/>
        <v/>
      </c>
      <c r="AB46" s="107" t="str">
        <f t="shared" si="17"/>
        <v/>
      </c>
      <c r="AC46" s="107" t="str">
        <f t="shared" si="18"/>
        <v/>
      </c>
      <c r="AD46" s="107" t="str">
        <f t="shared" si="8"/>
        <v/>
      </c>
      <c r="AE46" s="107" t="str">
        <f t="shared" si="9"/>
        <v/>
      </c>
      <c r="AF46" s="107" t="str">
        <f t="shared" si="10"/>
        <v/>
      </c>
      <c r="AG46" s="107" t="str">
        <f t="shared" si="11"/>
        <v/>
      </c>
      <c r="AH46" s="107" t="str">
        <f t="shared" si="12"/>
        <v/>
      </c>
      <c r="AI46" s="107" t="str">
        <f t="shared" si="13"/>
        <v/>
      </c>
    </row>
    <row r="47" spans="3:35" ht="24" customHeight="1">
      <c r="C47" s="115">
        <v>40</v>
      </c>
      <c r="D47" s="105" t="str">
        <f>IF(E47&lt;&gt;"",MAX($D$8:$D46)+1,"")</f>
        <v/>
      </c>
      <c r="E47" s="106"/>
      <c r="F47" s="106"/>
      <c r="G47" s="106"/>
      <c r="H47" s="106"/>
      <c r="I47" s="106"/>
      <c r="J47" s="106"/>
      <c r="K47" s="105" t="str">
        <f>IF(M47&lt;&gt;"",MAX($K$8:$K46)+1,"")</f>
        <v/>
      </c>
      <c r="L47" s="105">
        <f t="shared" si="5"/>
        <v>0</v>
      </c>
      <c r="M47" s="106"/>
      <c r="N47" s="106"/>
      <c r="O47" s="106"/>
      <c r="P47" s="105" t="str">
        <f>IF(N47&lt;&gt;"",MAX($P$8:$P46)+1,"")</f>
        <v/>
      </c>
      <c r="Q47" s="64">
        <f t="shared" si="6"/>
        <v>0</v>
      </c>
      <c r="R47" s="64">
        <f t="shared" si="7"/>
        <v>0</v>
      </c>
      <c r="S47" s="105" t="str">
        <f>IF(T47&lt;&gt;"",MAX($S$8:$S46)+1,"")</f>
        <v/>
      </c>
      <c r="T47" s="106"/>
      <c r="U47" s="106"/>
      <c r="X47" s="107">
        <v>40</v>
      </c>
      <c r="Y47" s="107" t="str">
        <f t="shared" si="14"/>
        <v/>
      </c>
      <c r="Z47" s="107" t="str">
        <f t="shared" si="15"/>
        <v/>
      </c>
      <c r="AA47" s="107" t="str">
        <f t="shared" si="16"/>
        <v/>
      </c>
      <c r="AB47" s="107" t="str">
        <f t="shared" si="17"/>
        <v/>
      </c>
      <c r="AC47" s="107" t="str">
        <f t="shared" si="18"/>
        <v/>
      </c>
      <c r="AD47" s="107" t="str">
        <f t="shared" si="8"/>
        <v/>
      </c>
      <c r="AE47" s="107" t="str">
        <f t="shared" si="9"/>
        <v/>
      </c>
      <c r="AF47" s="107" t="str">
        <f t="shared" si="10"/>
        <v/>
      </c>
      <c r="AG47" s="107" t="str">
        <f t="shared" si="11"/>
        <v/>
      </c>
      <c r="AH47" s="107" t="str">
        <f t="shared" si="12"/>
        <v/>
      </c>
      <c r="AI47" s="107" t="str">
        <f t="shared" si="13"/>
        <v/>
      </c>
    </row>
    <row r="48" spans="3:35" ht="24" customHeight="1">
      <c r="C48" s="115">
        <v>41</v>
      </c>
      <c r="D48" s="105" t="str">
        <f>IF(E48&lt;&gt;"",MAX($D$8:$D47)+1,"")</f>
        <v/>
      </c>
      <c r="E48" s="106"/>
      <c r="F48" s="106"/>
      <c r="G48" s="106"/>
      <c r="H48" s="106"/>
      <c r="I48" s="106"/>
      <c r="J48" s="106"/>
      <c r="K48" s="105" t="str">
        <f>IF(M48&lt;&gt;"",MAX($K$8:$K47)+1,"")</f>
        <v/>
      </c>
      <c r="L48" s="105">
        <f t="shared" si="5"/>
        <v>0</v>
      </c>
      <c r="M48" s="106"/>
      <c r="N48" s="106"/>
      <c r="O48" s="106"/>
      <c r="P48" s="105" t="str">
        <f>IF(N48&lt;&gt;"",MAX($P$8:$P47)+1,"")</f>
        <v/>
      </c>
      <c r="Q48" s="64">
        <f t="shared" si="6"/>
        <v>0</v>
      </c>
      <c r="R48" s="64">
        <f t="shared" si="7"/>
        <v>0</v>
      </c>
      <c r="S48" s="105" t="str">
        <f>IF(T48&lt;&gt;"",MAX($S$8:$S47)+1,"")</f>
        <v/>
      </c>
      <c r="T48" s="106"/>
      <c r="U48" s="106"/>
      <c r="X48" s="107">
        <v>41</v>
      </c>
      <c r="Y48" s="107" t="str">
        <f t="shared" si="14"/>
        <v/>
      </c>
      <c r="Z48" s="107" t="str">
        <f t="shared" si="15"/>
        <v/>
      </c>
      <c r="AA48" s="107" t="str">
        <f t="shared" si="16"/>
        <v/>
      </c>
      <c r="AB48" s="107" t="str">
        <f t="shared" si="17"/>
        <v/>
      </c>
      <c r="AC48" s="107" t="str">
        <f t="shared" si="18"/>
        <v/>
      </c>
      <c r="AD48" s="107" t="str">
        <f t="shared" si="8"/>
        <v/>
      </c>
      <c r="AE48" s="107" t="str">
        <f t="shared" si="9"/>
        <v/>
      </c>
      <c r="AF48" s="107" t="str">
        <f t="shared" si="10"/>
        <v/>
      </c>
      <c r="AG48" s="107" t="str">
        <f t="shared" si="11"/>
        <v/>
      </c>
      <c r="AH48" s="107" t="str">
        <f t="shared" si="12"/>
        <v/>
      </c>
      <c r="AI48" s="107" t="str">
        <f t="shared" si="13"/>
        <v/>
      </c>
    </row>
    <row r="49" spans="3:35" ht="24" customHeight="1">
      <c r="C49" s="115">
        <v>42</v>
      </c>
      <c r="D49" s="105" t="str">
        <f>IF(E49&lt;&gt;"",MAX($D$8:$D48)+1,"")</f>
        <v/>
      </c>
      <c r="E49" s="106"/>
      <c r="F49" s="106"/>
      <c r="G49" s="106"/>
      <c r="H49" s="106"/>
      <c r="I49" s="106"/>
      <c r="J49" s="106"/>
      <c r="K49" s="105" t="str">
        <f>IF(M49&lt;&gt;"",MAX($K$8:$K48)+1,"")</f>
        <v/>
      </c>
      <c r="L49" s="105">
        <f t="shared" si="5"/>
        <v>0</v>
      </c>
      <c r="M49" s="106"/>
      <c r="N49" s="106"/>
      <c r="O49" s="106"/>
      <c r="P49" s="105" t="str">
        <f>IF(N49&lt;&gt;"",MAX($P$8:$P48)+1,"")</f>
        <v/>
      </c>
      <c r="Q49" s="64">
        <f t="shared" si="6"/>
        <v>0</v>
      </c>
      <c r="R49" s="64">
        <f t="shared" si="7"/>
        <v>0</v>
      </c>
      <c r="S49" s="105" t="str">
        <f>IF(T49&lt;&gt;"",MAX($S$8:$S48)+1,"")</f>
        <v/>
      </c>
      <c r="T49" s="106"/>
      <c r="U49" s="106"/>
      <c r="X49" s="107">
        <v>42</v>
      </c>
      <c r="Y49" s="107" t="str">
        <f t="shared" si="14"/>
        <v/>
      </c>
      <c r="Z49" s="107" t="str">
        <f t="shared" si="15"/>
        <v/>
      </c>
      <c r="AA49" s="107" t="str">
        <f t="shared" si="16"/>
        <v/>
      </c>
      <c r="AB49" s="107" t="str">
        <f t="shared" si="17"/>
        <v/>
      </c>
      <c r="AC49" s="107" t="str">
        <f t="shared" si="18"/>
        <v/>
      </c>
      <c r="AD49" s="107" t="str">
        <f t="shared" si="8"/>
        <v/>
      </c>
      <c r="AE49" s="107" t="str">
        <f t="shared" si="9"/>
        <v/>
      </c>
      <c r="AF49" s="107" t="str">
        <f t="shared" si="10"/>
        <v/>
      </c>
      <c r="AG49" s="107" t="str">
        <f t="shared" si="11"/>
        <v/>
      </c>
      <c r="AH49" s="107" t="str">
        <f t="shared" si="12"/>
        <v/>
      </c>
      <c r="AI49" s="107" t="str">
        <f t="shared" si="13"/>
        <v/>
      </c>
    </row>
    <row r="50" spans="3:35" ht="24" customHeight="1">
      <c r="C50" s="115">
        <v>43</v>
      </c>
      <c r="D50" s="105" t="str">
        <f>IF(E50&lt;&gt;"",MAX($D$8:$D49)+1,"")</f>
        <v/>
      </c>
      <c r="E50" s="106"/>
      <c r="F50" s="106"/>
      <c r="G50" s="106"/>
      <c r="H50" s="106"/>
      <c r="I50" s="106"/>
      <c r="J50" s="106"/>
      <c r="K50" s="105" t="str">
        <f>IF(M50&lt;&gt;"",MAX($K$8:$K49)+1,"")</f>
        <v/>
      </c>
      <c r="L50" s="105">
        <f t="shared" si="5"/>
        <v>0</v>
      </c>
      <c r="M50" s="106"/>
      <c r="N50" s="106"/>
      <c r="O50" s="106"/>
      <c r="P50" s="105" t="str">
        <f>IF(N50&lt;&gt;"",MAX($P$8:$P49)+1,"")</f>
        <v/>
      </c>
      <c r="Q50" s="64">
        <f t="shared" si="6"/>
        <v>0</v>
      </c>
      <c r="R50" s="64">
        <f t="shared" si="7"/>
        <v>0</v>
      </c>
      <c r="S50" s="105" t="str">
        <f>IF(T50&lt;&gt;"",MAX($S$8:$S49)+1,"")</f>
        <v/>
      </c>
      <c r="T50" s="106"/>
      <c r="U50" s="106"/>
      <c r="X50" s="107">
        <v>43</v>
      </c>
      <c r="Y50" s="107" t="str">
        <f t="shared" si="14"/>
        <v/>
      </c>
      <c r="Z50" s="107" t="str">
        <f t="shared" si="15"/>
        <v/>
      </c>
      <c r="AA50" s="107" t="str">
        <f t="shared" si="16"/>
        <v/>
      </c>
      <c r="AB50" s="107" t="str">
        <f t="shared" si="17"/>
        <v/>
      </c>
      <c r="AC50" s="107" t="str">
        <f t="shared" si="18"/>
        <v/>
      </c>
      <c r="AD50" s="107" t="str">
        <f t="shared" si="8"/>
        <v/>
      </c>
      <c r="AE50" s="107" t="str">
        <f t="shared" si="9"/>
        <v/>
      </c>
      <c r="AF50" s="107" t="str">
        <f t="shared" si="10"/>
        <v/>
      </c>
      <c r="AG50" s="107" t="str">
        <f t="shared" si="11"/>
        <v/>
      </c>
      <c r="AH50" s="107" t="str">
        <f t="shared" si="12"/>
        <v/>
      </c>
      <c r="AI50" s="107" t="str">
        <f t="shared" si="13"/>
        <v/>
      </c>
    </row>
    <row r="51" spans="3:35" ht="24" customHeight="1">
      <c r="C51" s="115">
        <v>44</v>
      </c>
      <c r="D51" s="105" t="str">
        <f>IF(E51&lt;&gt;"",MAX($D$8:$D50)+1,"")</f>
        <v/>
      </c>
      <c r="E51" s="106"/>
      <c r="F51" s="106"/>
      <c r="G51" s="106"/>
      <c r="H51" s="106"/>
      <c r="I51" s="106"/>
      <c r="J51" s="106"/>
      <c r="K51" s="105" t="str">
        <f>IF(M51&lt;&gt;"",MAX($K$8:$K50)+1,"")</f>
        <v/>
      </c>
      <c r="L51" s="105">
        <f t="shared" si="5"/>
        <v>0</v>
      </c>
      <c r="M51" s="106"/>
      <c r="N51" s="106"/>
      <c r="O51" s="106"/>
      <c r="P51" s="105" t="str">
        <f>IF(N51&lt;&gt;"",MAX($P$8:$P50)+1,"")</f>
        <v/>
      </c>
      <c r="Q51" s="64">
        <f t="shared" si="6"/>
        <v>0</v>
      </c>
      <c r="R51" s="64">
        <f t="shared" si="7"/>
        <v>0</v>
      </c>
      <c r="S51" s="105" t="str">
        <f>IF(T51&lt;&gt;"",MAX($S$8:$S50)+1,"")</f>
        <v/>
      </c>
      <c r="T51" s="106"/>
      <c r="U51" s="106"/>
      <c r="X51" s="107">
        <v>44</v>
      </c>
      <c r="Y51" s="107" t="str">
        <f t="shared" si="14"/>
        <v/>
      </c>
      <c r="Z51" s="107" t="str">
        <f t="shared" si="15"/>
        <v/>
      </c>
      <c r="AA51" s="107" t="str">
        <f t="shared" si="16"/>
        <v/>
      </c>
      <c r="AB51" s="107" t="str">
        <f t="shared" si="17"/>
        <v/>
      </c>
      <c r="AC51" s="107" t="str">
        <f t="shared" si="18"/>
        <v/>
      </c>
      <c r="AD51" s="107" t="str">
        <f t="shared" si="8"/>
        <v/>
      </c>
      <c r="AE51" s="107" t="str">
        <f t="shared" si="9"/>
        <v/>
      </c>
      <c r="AF51" s="107" t="str">
        <f t="shared" si="10"/>
        <v/>
      </c>
      <c r="AG51" s="107" t="str">
        <f t="shared" si="11"/>
        <v/>
      </c>
      <c r="AH51" s="107" t="str">
        <f t="shared" si="12"/>
        <v/>
      </c>
      <c r="AI51" s="107" t="str">
        <f t="shared" si="13"/>
        <v/>
      </c>
    </row>
    <row r="52" spans="3:35" ht="24" customHeight="1">
      <c r="C52" s="115">
        <v>45</v>
      </c>
      <c r="D52" s="105" t="str">
        <f>IF(E52&lt;&gt;"",MAX($D$8:$D51)+1,"")</f>
        <v/>
      </c>
      <c r="E52" s="106"/>
      <c r="F52" s="106"/>
      <c r="G52" s="106"/>
      <c r="H52" s="106"/>
      <c r="I52" s="106"/>
      <c r="J52" s="106"/>
      <c r="K52" s="105" t="str">
        <f>IF(M52&lt;&gt;"",MAX($K$8:$K51)+1,"")</f>
        <v/>
      </c>
      <c r="L52" s="105">
        <f t="shared" si="5"/>
        <v>0</v>
      </c>
      <c r="M52" s="106"/>
      <c r="N52" s="106"/>
      <c r="O52" s="106"/>
      <c r="P52" s="105" t="str">
        <f>IF(N52&lt;&gt;"",MAX($P$8:$P51)+1,"")</f>
        <v/>
      </c>
      <c r="Q52" s="64">
        <f t="shared" si="6"/>
        <v>0</v>
      </c>
      <c r="R52" s="64">
        <f t="shared" si="7"/>
        <v>0</v>
      </c>
      <c r="S52" s="105" t="str">
        <f>IF(T52&lt;&gt;"",MAX($S$8:$S51)+1,"")</f>
        <v/>
      </c>
      <c r="T52" s="106"/>
      <c r="U52" s="106"/>
      <c r="X52" s="107">
        <v>45</v>
      </c>
      <c r="Y52" s="107" t="str">
        <f t="shared" si="14"/>
        <v/>
      </c>
      <c r="Z52" s="107" t="str">
        <f t="shared" si="15"/>
        <v/>
      </c>
      <c r="AA52" s="107" t="str">
        <f t="shared" si="16"/>
        <v/>
      </c>
      <c r="AB52" s="107" t="str">
        <f t="shared" si="17"/>
        <v/>
      </c>
      <c r="AC52" s="107" t="str">
        <f t="shared" si="18"/>
        <v/>
      </c>
      <c r="AD52" s="107" t="str">
        <f t="shared" si="8"/>
        <v/>
      </c>
      <c r="AE52" s="107" t="str">
        <f t="shared" si="9"/>
        <v/>
      </c>
      <c r="AF52" s="107" t="str">
        <f t="shared" si="10"/>
        <v/>
      </c>
      <c r="AG52" s="107" t="str">
        <f t="shared" si="11"/>
        <v/>
      </c>
      <c r="AH52" s="107" t="str">
        <f t="shared" si="12"/>
        <v/>
      </c>
      <c r="AI52" s="107" t="str">
        <f t="shared" si="13"/>
        <v/>
      </c>
    </row>
    <row r="53" spans="3:35" ht="24" customHeight="1">
      <c r="C53" s="115">
        <v>46</v>
      </c>
      <c r="D53" s="105" t="str">
        <f>IF(E53&lt;&gt;"",MAX($D$8:$D52)+1,"")</f>
        <v/>
      </c>
      <c r="E53" s="106"/>
      <c r="F53" s="106"/>
      <c r="G53" s="106"/>
      <c r="H53" s="106"/>
      <c r="I53" s="106"/>
      <c r="J53" s="106"/>
      <c r="K53" s="105" t="str">
        <f>IF(M53&lt;&gt;"",MAX($K$8:$K52)+1,"")</f>
        <v/>
      </c>
      <c r="L53" s="105">
        <f t="shared" si="5"/>
        <v>0</v>
      </c>
      <c r="M53" s="106"/>
      <c r="N53" s="106"/>
      <c r="O53" s="106"/>
      <c r="P53" s="105" t="str">
        <f>IF(N53&lt;&gt;"",MAX($P$8:$P52)+1,"")</f>
        <v/>
      </c>
      <c r="Q53" s="64">
        <f t="shared" si="6"/>
        <v>0</v>
      </c>
      <c r="R53" s="64">
        <f t="shared" si="7"/>
        <v>0</v>
      </c>
      <c r="S53" s="105" t="str">
        <f>IF(T53&lt;&gt;"",MAX($S$8:$S52)+1,"")</f>
        <v/>
      </c>
      <c r="T53" s="106"/>
      <c r="U53" s="106"/>
      <c r="X53" s="107">
        <v>46</v>
      </c>
      <c r="Y53" s="107" t="str">
        <f t="shared" si="14"/>
        <v/>
      </c>
      <c r="Z53" s="107" t="str">
        <f t="shared" si="15"/>
        <v/>
      </c>
      <c r="AA53" s="107" t="str">
        <f t="shared" si="16"/>
        <v/>
      </c>
      <c r="AB53" s="107" t="str">
        <f t="shared" si="17"/>
        <v/>
      </c>
      <c r="AC53" s="107" t="str">
        <f t="shared" si="18"/>
        <v/>
      </c>
      <c r="AD53" s="107" t="str">
        <f t="shared" si="8"/>
        <v/>
      </c>
      <c r="AE53" s="107" t="str">
        <f t="shared" si="9"/>
        <v/>
      </c>
      <c r="AF53" s="107" t="str">
        <f t="shared" si="10"/>
        <v/>
      </c>
      <c r="AG53" s="107" t="str">
        <f t="shared" si="11"/>
        <v/>
      </c>
      <c r="AH53" s="107" t="str">
        <f t="shared" si="12"/>
        <v/>
      </c>
      <c r="AI53" s="107" t="str">
        <f t="shared" si="13"/>
        <v/>
      </c>
    </row>
    <row r="54" spans="3:35" ht="24" customHeight="1">
      <c r="C54" s="115">
        <v>47</v>
      </c>
      <c r="D54" s="105" t="str">
        <f>IF(E54&lt;&gt;"",MAX($D$8:$D53)+1,"")</f>
        <v/>
      </c>
      <c r="E54" s="106"/>
      <c r="F54" s="106"/>
      <c r="G54" s="106"/>
      <c r="H54" s="106"/>
      <c r="I54" s="106"/>
      <c r="J54" s="106"/>
      <c r="K54" s="105" t="str">
        <f>IF(M54&lt;&gt;"",MAX($K$8:$K53)+1,"")</f>
        <v/>
      </c>
      <c r="L54" s="105">
        <f t="shared" si="5"/>
        <v>0</v>
      </c>
      <c r="M54" s="106"/>
      <c r="N54" s="106"/>
      <c r="O54" s="106"/>
      <c r="P54" s="105" t="str">
        <f>IF(N54&lt;&gt;"",MAX($P$8:$P53)+1,"")</f>
        <v/>
      </c>
      <c r="Q54" s="64">
        <f t="shared" si="6"/>
        <v>0</v>
      </c>
      <c r="R54" s="64">
        <f t="shared" si="7"/>
        <v>0</v>
      </c>
      <c r="S54" s="105" t="str">
        <f>IF(T54&lt;&gt;"",MAX($S$8:$S53)+1,"")</f>
        <v/>
      </c>
      <c r="T54" s="106"/>
      <c r="U54" s="106"/>
      <c r="X54" s="107">
        <v>47</v>
      </c>
      <c r="Y54" s="107" t="str">
        <f t="shared" si="14"/>
        <v/>
      </c>
      <c r="Z54" s="107" t="str">
        <f t="shared" si="15"/>
        <v/>
      </c>
      <c r="AA54" s="107" t="str">
        <f t="shared" si="16"/>
        <v/>
      </c>
      <c r="AB54" s="107" t="str">
        <f t="shared" si="17"/>
        <v/>
      </c>
      <c r="AC54" s="107" t="str">
        <f t="shared" si="18"/>
        <v/>
      </c>
      <c r="AD54" s="107" t="str">
        <f t="shared" si="8"/>
        <v/>
      </c>
      <c r="AE54" s="107" t="str">
        <f t="shared" si="9"/>
        <v/>
      </c>
      <c r="AF54" s="107" t="str">
        <f t="shared" si="10"/>
        <v/>
      </c>
      <c r="AG54" s="107" t="str">
        <f t="shared" si="11"/>
        <v/>
      </c>
      <c r="AH54" s="107" t="str">
        <f t="shared" si="12"/>
        <v/>
      </c>
      <c r="AI54" s="107" t="str">
        <f t="shared" si="13"/>
        <v/>
      </c>
    </row>
    <row r="55" spans="3:35" ht="24" customHeight="1">
      <c r="C55" s="115">
        <v>48</v>
      </c>
      <c r="D55" s="105" t="str">
        <f>IF(E55&lt;&gt;"",MAX($D$8:$D54)+1,"")</f>
        <v/>
      </c>
      <c r="E55" s="106"/>
      <c r="F55" s="106"/>
      <c r="G55" s="106"/>
      <c r="H55" s="106"/>
      <c r="I55" s="106"/>
      <c r="J55" s="106"/>
      <c r="K55" s="105" t="str">
        <f>IF(M55&lt;&gt;"",MAX($K$8:$K54)+1,"")</f>
        <v/>
      </c>
      <c r="L55" s="105">
        <f t="shared" si="5"/>
        <v>0</v>
      </c>
      <c r="M55" s="106"/>
      <c r="N55" s="106"/>
      <c r="O55" s="106"/>
      <c r="P55" s="105" t="str">
        <f>IF(N55&lt;&gt;"",MAX($P$8:$P54)+1,"")</f>
        <v/>
      </c>
      <c r="Q55" s="64">
        <f t="shared" si="6"/>
        <v>0</v>
      </c>
      <c r="R55" s="64">
        <f t="shared" si="7"/>
        <v>0</v>
      </c>
      <c r="S55" s="105" t="str">
        <f>IF(T55&lt;&gt;"",MAX($S$8:$S54)+1,"")</f>
        <v/>
      </c>
      <c r="T55" s="106"/>
      <c r="U55" s="106"/>
      <c r="X55" s="107">
        <v>48</v>
      </c>
      <c r="Y55" s="107" t="str">
        <f t="shared" si="14"/>
        <v/>
      </c>
      <c r="Z55" s="107" t="str">
        <f t="shared" si="15"/>
        <v/>
      </c>
      <c r="AA55" s="107" t="str">
        <f t="shared" si="16"/>
        <v/>
      </c>
      <c r="AB55" s="107" t="str">
        <f t="shared" si="17"/>
        <v/>
      </c>
      <c r="AC55" s="107" t="str">
        <f t="shared" si="18"/>
        <v/>
      </c>
      <c r="AD55" s="107" t="str">
        <f t="shared" si="8"/>
        <v/>
      </c>
      <c r="AE55" s="107" t="str">
        <f t="shared" si="9"/>
        <v/>
      </c>
      <c r="AF55" s="107" t="str">
        <f t="shared" si="10"/>
        <v/>
      </c>
      <c r="AG55" s="107" t="str">
        <f t="shared" si="11"/>
        <v/>
      </c>
      <c r="AH55" s="107" t="str">
        <f t="shared" si="12"/>
        <v/>
      </c>
      <c r="AI55" s="107" t="str">
        <f t="shared" si="13"/>
        <v/>
      </c>
    </row>
    <row r="56" spans="3:35" ht="24" customHeight="1">
      <c r="C56" s="115">
        <v>49</v>
      </c>
      <c r="D56" s="105" t="str">
        <f>IF(E56&lt;&gt;"",MAX($D$8:$D55)+1,"")</f>
        <v/>
      </c>
      <c r="E56" s="106"/>
      <c r="F56" s="106"/>
      <c r="G56" s="106"/>
      <c r="H56" s="106"/>
      <c r="I56" s="106"/>
      <c r="J56" s="106"/>
      <c r="K56" s="105" t="str">
        <f>IF(M56&lt;&gt;"",MAX($K$8:$K55)+1,"")</f>
        <v/>
      </c>
      <c r="L56" s="105">
        <f t="shared" si="5"/>
        <v>0</v>
      </c>
      <c r="M56" s="106"/>
      <c r="N56" s="106"/>
      <c r="O56" s="106"/>
      <c r="P56" s="105" t="str">
        <f>IF(N56&lt;&gt;"",MAX($P$8:$P55)+1,"")</f>
        <v/>
      </c>
      <c r="Q56" s="64">
        <f t="shared" si="6"/>
        <v>0</v>
      </c>
      <c r="R56" s="64">
        <f t="shared" si="7"/>
        <v>0</v>
      </c>
      <c r="S56" s="105" t="str">
        <f>IF(T56&lt;&gt;"",MAX($S$8:$S55)+1,"")</f>
        <v/>
      </c>
      <c r="T56" s="106"/>
      <c r="U56" s="106"/>
      <c r="X56" s="107">
        <v>49</v>
      </c>
      <c r="Y56" s="107" t="str">
        <f t="shared" si="14"/>
        <v/>
      </c>
      <c r="Z56" s="107" t="str">
        <f t="shared" si="15"/>
        <v/>
      </c>
      <c r="AA56" s="107" t="str">
        <f t="shared" si="16"/>
        <v/>
      </c>
      <c r="AB56" s="107" t="str">
        <f t="shared" si="17"/>
        <v/>
      </c>
      <c r="AC56" s="107" t="str">
        <f t="shared" si="18"/>
        <v/>
      </c>
      <c r="AD56" s="107" t="str">
        <f t="shared" si="8"/>
        <v/>
      </c>
      <c r="AE56" s="107" t="str">
        <f t="shared" si="9"/>
        <v/>
      </c>
      <c r="AF56" s="107" t="str">
        <f t="shared" si="10"/>
        <v/>
      </c>
      <c r="AG56" s="107" t="str">
        <f t="shared" si="11"/>
        <v/>
      </c>
      <c r="AH56" s="107" t="str">
        <f t="shared" si="12"/>
        <v/>
      </c>
      <c r="AI56" s="107" t="str">
        <f t="shared" si="13"/>
        <v/>
      </c>
    </row>
    <row r="57" spans="3:35" ht="24" customHeight="1">
      <c r="C57" s="115">
        <v>50</v>
      </c>
      <c r="D57" s="105" t="str">
        <f>IF(E57&lt;&gt;"",MAX($D$8:$D56)+1,"")</f>
        <v/>
      </c>
      <c r="E57" s="106"/>
      <c r="F57" s="106"/>
      <c r="G57" s="106"/>
      <c r="H57" s="106"/>
      <c r="I57" s="106"/>
      <c r="J57" s="106"/>
      <c r="K57" s="105" t="str">
        <f>IF(M57&lt;&gt;"",MAX($K$8:$K56)+1,"")</f>
        <v/>
      </c>
      <c r="L57" s="105">
        <f t="shared" si="5"/>
        <v>0</v>
      </c>
      <c r="M57" s="106"/>
      <c r="N57" s="106"/>
      <c r="O57" s="106"/>
      <c r="P57" s="105" t="str">
        <f>IF(N57&lt;&gt;"",MAX($P$8:$P56)+1,"")</f>
        <v/>
      </c>
      <c r="Q57" s="64">
        <f t="shared" si="6"/>
        <v>0</v>
      </c>
      <c r="R57" s="64">
        <f t="shared" si="7"/>
        <v>0</v>
      </c>
      <c r="S57" s="105" t="str">
        <f>IF(T57&lt;&gt;"",MAX($S$8:$S56)+1,"")</f>
        <v/>
      </c>
      <c r="T57" s="106"/>
      <c r="U57" s="106"/>
      <c r="X57" s="107">
        <v>50</v>
      </c>
      <c r="Y57" s="107" t="str">
        <f t="shared" si="14"/>
        <v/>
      </c>
      <c r="Z57" s="107" t="str">
        <f t="shared" si="15"/>
        <v/>
      </c>
      <c r="AA57" s="107" t="str">
        <f t="shared" si="16"/>
        <v/>
      </c>
      <c r="AB57" s="107" t="str">
        <f t="shared" si="17"/>
        <v/>
      </c>
      <c r="AC57" s="107" t="str">
        <f t="shared" si="18"/>
        <v/>
      </c>
      <c r="AD57" s="107" t="str">
        <f t="shared" si="8"/>
        <v/>
      </c>
      <c r="AE57" s="107" t="str">
        <f t="shared" si="9"/>
        <v/>
      </c>
      <c r="AF57" s="107" t="str">
        <f t="shared" si="10"/>
        <v/>
      </c>
      <c r="AG57" s="107" t="str">
        <f t="shared" si="11"/>
        <v/>
      </c>
      <c r="AH57" s="107" t="str">
        <f t="shared" si="12"/>
        <v/>
      </c>
      <c r="AI57" s="107" t="str">
        <f t="shared" si="13"/>
        <v/>
      </c>
    </row>
    <row r="58" spans="3:35" ht="27" customHeight="1">
      <c r="C58" s="156" t="s">
        <v>155</v>
      </c>
      <c r="D58" s="157"/>
      <c r="E58" s="157"/>
      <c r="F58" s="158"/>
      <c r="G58" s="159">
        <f>COUNT(O8:O57)</f>
        <v>0</v>
      </c>
      <c r="H58" s="160"/>
      <c r="I58" s="122" t="s">
        <v>154</v>
      </c>
    </row>
    <row r="59" spans="3:35" ht="27" customHeight="1"/>
  </sheetData>
  <sheetProtection algorithmName="SHA-512" hashValue="XKofOlF2UKvgSsJU7aWb3VZhlpstdInNusFUT6v1iHkIlbFtsX/xiTLKzdrjcCCJRqFYimtH52TiFgbdCN/JYQ==" saltValue="iwfcSVdcJNCqgfBkDXOFtg==" spinCount="100000" sheet="1" objects="1" scenarios="1" selectLockedCells="1"/>
  <protectedRanges>
    <protectedRange sqref="E8:U57" name="範囲3"/>
    <protectedRange sqref="F3:M4" name="範囲2"/>
    <protectedRange sqref="F2" name="範囲1"/>
  </protectedRanges>
  <mergeCells count="19">
    <mergeCell ref="U5:U6"/>
    <mergeCell ref="C2:E2"/>
    <mergeCell ref="C3:E3"/>
    <mergeCell ref="C4:E4"/>
    <mergeCell ref="C5:C6"/>
    <mergeCell ref="E5:F5"/>
    <mergeCell ref="F3:M3"/>
    <mergeCell ref="M5:O5"/>
    <mergeCell ref="I5:I6"/>
    <mergeCell ref="G5:H5"/>
    <mergeCell ref="F4:M4"/>
    <mergeCell ref="C58:F58"/>
    <mergeCell ref="G58:H58"/>
    <mergeCell ref="J5:J6"/>
    <mergeCell ref="F2:G2"/>
    <mergeCell ref="T5:T6"/>
    <mergeCell ref="P5:P7"/>
    <mergeCell ref="Q6:Q7"/>
    <mergeCell ref="R6:R7"/>
  </mergeCells>
  <phoneticPr fontId="2"/>
  <dataValidations count="3">
    <dataValidation imeMode="halfKatakana" allowBlank="1" showInputMessage="1" showErrorMessage="1" sqref="G8:H57"/>
    <dataValidation imeMode="halfAlpha" allowBlank="1" showInputMessage="1" showErrorMessage="1" sqref="F2 I8:S57"/>
    <dataValidation imeMode="on" allowBlank="1" showInputMessage="1" showErrorMessage="1" sqref="E8:F57 T8:U57 F3:M4"/>
  </dataValidations>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zoomScaleNormal="100" workbookViewId="0">
      <selection activeCell="C48" sqref="C48:D49"/>
    </sheetView>
  </sheetViews>
  <sheetFormatPr defaultColWidth="0" defaultRowHeight="13.5" zeroHeight="1"/>
  <cols>
    <col min="1" max="2" width="9.5" customWidth="1"/>
    <col min="3" max="6" width="4.75" customWidth="1"/>
    <col min="7" max="9" width="9.5" customWidth="1"/>
    <col min="10" max="11" width="4.75" customWidth="1"/>
    <col min="12" max="12" width="9.5" customWidth="1"/>
    <col min="13" max="13" width="0.125" customWidth="1"/>
    <col min="14" max="14" width="9.625" hidden="1" customWidth="1"/>
    <col min="15" max="15" width="7.875" hidden="1" customWidth="1"/>
  </cols>
  <sheetData>
    <row r="1" spans="1:14" ht="27" customHeight="1">
      <c r="A1" s="226" t="s">
        <v>98</v>
      </c>
      <c r="B1" s="227"/>
      <c r="C1" s="227"/>
      <c r="D1" s="227"/>
      <c r="E1" s="227"/>
      <c r="F1" s="227"/>
      <c r="G1" s="227"/>
      <c r="H1" s="227"/>
      <c r="I1" s="227"/>
      <c r="J1" s="227"/>
      <c r="K1" s="227"/>
      <c r="L1" s="227"/>
      <c r="M1" s="17"/>
      <c r="N1" s="17"/>
    </row>
    <row r="2" spans="1:14" ht="15" customHeight="1">
      <c r="F2" s="18"/>
      <c r="G2" s="18"/>
      <c r="H2" s="18"/>
      <c r="I2" s="18"/>
      <c r="J2" s="18"/>
      <c r="K2" s="18"/>
      <c r="L2" s="18"/>
      <c r="M2" s="18"/>
      <c r="N2" s="18"/>
    </row>
    <row r="3" spans="1:14" ht="24" customHeight="1">
      <c r="A3" s="225" t="s">
        <v>99</v>
      </c>
      <c r="B3" s="191"/>
      <c r="C3" s="228" t="str">
        <f>IF(入力①!D2="","",入力①!D2)</f>
        <v/>
      </c>
      <c r="D3" s="228"/>
      <c r="E3" s="228"/>
      <c r="F3" s="228"/>
      <c r="G3" s="228"/>
      <c r="H3" s="19"/>
      <c r="I3" s="19"/>
      <c r="J3" s="19"/>
      <c r="K3" s="19"/>
      <c r="L3" s="19"/>
      <c r="M3" s="19"/>
      <c r="N3" s="19"/>
    </row>
    <row r="4" spans="1:14" ht="28.5" customHeight="1">
      <c r="A4" s="229" t="s">
        <v>100</v>
      </c>
      <c r="B4" s="230"/>
      <c r="C4" s="197" t="str">
        <f>IF(入力①!D3="","",入力①!D3)</f>
        <v/>
      </c>
      <c r="D4" s="198"/>
      <c r="E4" s="198"/>
      <c r="F4" s="198"/>
      <c r="G4" s="198"/>
      <c r="H4" s="198"/>
      <c r="I4" s="198"/>
      <c r="J4" s="198"/>
      <c r="K4" s="198"/>
      <c r="L4" s="199"/>
      <c r="M4" s="20"/>
      <c r="N4" s="20"/>
    </row>
    <row r="5" spans="1:14" ht="18" customHeight="1">
      <c r="A5" s="225" t="s">
        <v>101</v>
      </c>
      <c r="B5" s="220"/>
      <c r="C5" s="29" t="s">
        <v>132</v>
      </c>
      <c r="D5" s="216" t="str">
        <f>IF(入力①!D4="","",入力①!D4)</f>
        <v/>
      </c>
      <c r="E5" s="216"/>
      <c r="F5" s="216"/>
      <c r="G5" s="216"/>
      <c r="H5" s="216"/>
      <c r="I5" s="216"/>
      <c r="J5" s="216"/>
      <c r="K5" s="216"/>
      <c r="L5" s="217"/>
      <c r="M5" s="19"/>
      <c r="N5" s="19"/>
    </row>
    <row r="6" spans="1:14" ht="18" customHeight="1">
      <c r="A6" s="225"/>
      <c r="B6" s="220"/>
      <c r="C6" s="180" t="str">
        <f>IF(入力①!D5="","",入力①!D5)</f>
        <v/>
      </c>
      <c r="D6" s="181"/>
      <c r="E6" s="181"/>
      <c r="F6" s="181"/>
      <c r="G6" s="181"/>
      <c r="H6" s="181"/>
      <c r="I6" s="181"/>
      <c r="J6" s="181"/>
      <c r="K6" s="181"/>
      <c r="L6" s="182"/>
      <c r="M6" s="19"/>
      <c r="N6" s="19"/>
    </row>
    <row r="7" spans="1:14" ht="18" customHeight="1">
      <c r="A7" s="225"/>
      <c r="B7" s="220"/>
      <c r="C7" s="183"/>
      <c r="D7" s="184"/>
      <c r="E7" s="184"/>
      <c r="F7" s="184"/>
      <c r="G7" s="184"/>
      <c r="H7" s="184"/>
      <c r="I7" s="184"/>
      <c r="J7" s="184"/>
      <c r="K7" s="184"/>
      <c r="L7" s="185"/>
      <c r="M7" s="19"/>
      <c r="N7" s="19"/>
    </row>
    <row r="8" spans="1:14" ht="24" customHeight="1">
      <c r="A8" s="225"/>
      <c r="B8" s="225"/>
      <c r="C8" s="218" t="s">
        <v>103</v>
      </c>
      <c r="D8" s="219"/>
      <c r="E8" s="219"/>
      <c r="F8" s="219"/>
      <c r="G8" s="220" t="str">
        <f>IF(入力①!D6="","",入力①!D6)</f>
        <v/>
      </c>
      <c r="H8" s="221"/>
      <c r="I8" s="221"/>
      <c r="J8" s="231" t="s">
        <v>104</v>
      </c>
      <c r="K8" s="231"/>
      <c r="L8" s="232"/>
      <c r="M8" s="21"/>
      <c r="N8" s="21"/>
    </row>
    <row r="9" spans="1:14" ht="6" customHeight="1">
      <c r="N9" s="22"/>
    </row>
    <row r="10" spans="1:14" ht="18" customHeight="1">
      <c r="B10" s="225" t="s">
        <v>105</v>
      </c>
      <c r="C10" s="225"/>
      <c r="D10" s="188" t="s">
        <v>106</v>
      </c>
      <c r="E10" s="189"/>
      <c r="F10" s="189"/>
      <c r="G10" s="189"/>
      <c r="H10" s="189"/>
      <c r="I10" s="189"/>
      <c r="J10" s="189"/>
      <c r="K10" s="190"/>
      <c r="L10" s="23"/>
      <c r="M10" s="23"/>
      <c r="N10" s="23"/>
    </row>
    <row r="11" spans="1:14" ht="13.5" customHeight="1">
      <c r="B11" s="200" t="s">
        <v>107</v>
      </c>
      <c r="C11" s="201"/>
      <c r="D11" s="49"/>
      <c r="E11" s="50"/>
      <c r="F11" s="179" t="str">
        <f>入力①!F10&amp;"　　　"&amp;入力①!G10</f>
        <v>　　　</v>
      </c>
      <c r="G11" s="179"/>
      <c r="H11" s="179"/>
      <c r="I11" s="179"/>
      <c r="J11" s="50"/>
      <c r="K11" s="51"/>
      <c r="L11" s="19"/>
      <c r="M11" s="19"/>
      <c r="N11" s="19"/>
    </row>
    <row r="12" spans="1:14" ht="15.75" customHeight="1">
      <c r="B12" s="202"/>
      <c r="C12" s="203"/>
      <c r="D12" s="43"/>
      <c r="E12" s="44"/>
      <c r="F12" s="186" t="str">
        <f>入力①!D10&amp;"　"&amp;入力①!E10</f>
        <v>　</v>
      </c>
      <c r="G12" s="186"/>
      <c r="H12" s="186"/>
      <c r="I12" s="186"/>
      <c r="J12" s="44"/>
      <c r="K12" s="45"/>
      <c r="L12" s="19"/>
      <c r="M12" s="19"/>
      <c r="N12" s="19"/>
    </row>
    <row r="13" spans="1:14" ht="15.75" customHeight="1">
      <c r="B13" s="204"/>
      <c r="C13" s="205"/>
      <c r="D13" s="46"/>
      <c r="E13" s="47"/>
      <c r="F13" s="187"/>
      <c r="G13" s="187"/>
      <c r="H13" s="187"/>
      <c r="I13" s="187"/>
      <c r="J13" s="47"/>
      <c r="K13" s="48"/>
      <c r="L13" s="19"/>
      <c r="M13" s="19"/>
      <c r="N13" s="19"/>
    </row>
    <row r="14" spans="1:14" ht="13.5" customHeight="1">
      <c r="B14" s="200" t="s">
        <v>108</v>
      </c>
      <c r="C14" s="201"/>
      <c r="D14" s="49"/>
      <c r="E14" s="50"/>
      <c r="F14" s="179" t="str">
        <f>入力①!F11&amp;"　　　"&amp;入力①!G11</f>
        <v>　　　</v>
      </c>
      <c r="G14" s="179"/>
      <c r="H14" s="179"/>
      <c r="I14" s="179"/>
      <c r="J14" s="50"/>
      <c r="K14" s="51"/>
      <c r="L14" s="19"/>
      <c r="M14" s="19"/>
      <c r="N14" s="19"/>
    </row>
    <row r="15" spans="1:14" ht="15.75" customHeight="1">
      <c r="B15" s="202"/>
      <c r="C15" s="203"/>
      <c r="D15" s="43"/>
      <c r="E15" s="44"/>
      <c r="F15" s="186" t="str">
        <f>入力①!D11&amp;"　"&amp;入力①!E11</f>
        <v>　</v>
      </c>
      <c r="G15" s="186"/>
      <c r="H15" s="186"/>
      <c r="I15" s="186"/>
      <c r="J15" s="44"/>
      <c r="K15" s="45"/>
      <c r="L15" s="19"/>
      <c r="M15" s="19"/>
      <c r="N15" s="19"/>
    </row>
    <row r="16" spans="1:14" ht="15.75" customHeight="1">
      <c r="B16" s="204"/>
      <c r="C16" s="205"/>
      <c r="D16" s="46"/>
      <c r="E16" s="47"/>
      <c r="F16" s="187"/>
      <c r="G16" s="187"/>
      <c r="H16" s="187"/>
      <c r="I16" s="187"/>
      <c r="J16" s="47"/>
      <c r="K16" s="48"/>
      <c r="L16" s="19"/>
      <c r="M16" s="19"/>
      <c r="N16" s="19"/>
    </row>
    <row r="17" spans="1:15" ht="13.5" customHeight="1">
      <c r="B17" s="200" t="s">
        <v>109</v>
      </c>
      <c r="C17" s="201"/>
      <c r="D17" s="49"/>
      <c r="E17" s="50"/>
      <c r="F17" s="179" t="str">
        <f>入力①!F12&amp;"　　　"&amp;入力①!G12</f>
        <v>　　　</v>
      </c>
      <c r="G17" s="179"/>
      <c r="H17" s="179"/>
      <c r="I17" s="179"/>
      <c r="J17" s="50"/>
      <c r="K17" s="51"/>
      <c r="L17" s="19"/>
      <c r="M17" s="19"/>
      <c r="N17" s="19"/>
    </row>
    <row r="18" spans="1:15" ht="15.75" customHeight="1">
      <c r="B18" s="202"/>
      <c r="C18" s="203"/>
      <c r="D18" s="43"/>
      <c r="E18" s="44"/>
      <c r="F18" s="186" t="str">
        <f>入力①!D12&amp;"　"&amp;入力①!E12</f>
        <v>　</v>
      </c>
      <c r="G18" s="186"/>
      <c r="H18" s="186"/>
      <c r="I18" s="186"/>
      <c r="J18" s="44"/>
      <c r="K18" s="45"/>
      <c r="L18" s="19"/>
      <c r="M18" s="19"/>
      <c r="N18" s="19"/>
    </row>
    <row r="19" spans="1:15" ht="15.75" customHeight="1">
      <c r="B19" s="204"/>
      <c r="C19" s="205"/>
      <c r="D19" s="46"/>
      <c r="E19" s="47"/>
      <c r="F19" s="187"/>
      <c r="G19" s="187"/>
      <c r="H19" s="187"/>
      <c r="I19" s="187"/>
      <c r="J19" s="47"/>
      <c r="K19" s="48"/>
      <c r="L19" s="19"/>
      <c r="M19" s="19"/>
      <c r="N19" s="19"/>
    </row>
    <row r="20" spans="1:15" ht="13.5" customHeight="1">
      <c r="B20" s="200" t="s">
        <v>109</v>
      </c>
      <c r="C20" s="201"/>
      <c r="D20" s="49"/>
      <c r="E20" s="50"/>
      <c r="F20" s="179" t="str">
        <f>入力①!F13&amp;"　　　"&amp;入力①!G13</f>
        <v>　　　</v>
      </c>
      <c r="G20" s="179"/>
      <c r="H20" s="179"/>
      <c r="I20" s="179"/>
      <c r="J20" s="50"/>
      <c r="K20" s="51"/>
      <c r="L20" s="19"/>
      <c r="M20" s="19"/>
      <c r="N20" s="19"/>
    </row>
    <row r="21" spans="1:15" ht="15.75" customHeight="1">
      <c r="B21" s="202"/>
      <c r="C21" s="203"/>
      <c r="D21" s="43"/>
      <c r="E21" s="44"/>
      <c r="F21" s="186" t="str">
        <f>入力①!D13&amp;"　"&amp;入力①!E13</f>
        <v>　</v>
      </c>
      <c r="G21" s="186"/>
      <c r="H21" s="186"/>
      <c r="I21" s="186"/>
      <c r="J21" s="44"/>
      <c r="K21" s="45"/>
      <c r="L21" s="19"/>
      <c r="M21" s="19"/>
      <c r="N21" s="19"/>
    </row>
    <row r="22" spans="1:15" ht="15.75" customHeight="1">
      <c r="B22" s="204"/>
      <c r="C22" s="205"/>
      <c r="D22" s="46"/>
      <c r="E22" s="47"/>
      <c r="F22" s="187"/>
      <c r="G22" s="187"/>
      <c r="H22" s="187"/>
      <c r="I22" s="187"/>
      <c r="J22" s="47"/>
      <c r="K22" s="48"/>
      <c r="L22" s="19"/>
      <c r="M22" s="19"/>
      <c r="N22" s="19"/>
    </row>
    <row r="23" spans="1:15" ht="13.5" customHeight="1">
      <c r="B23" s="200" t="s">
        <v>110</v>
      </c>
      <c r="C23" s="201"/>
      <c r="D23" s="49"/>
      <c r="E23" s="50"/>
      <c r="F23" s="179" t="str">
        <f>入力①!F14&amp; "　　"&amp;入力①!G14</f>
        <v>　　</v>
      </c>
      <c r="G23" s="179"/>
      <c r="H23" s="179"/>
      <c r="I23" s="179"/>
      <c r="J23" s="50"/>
      <c r="K23" s="51"/>
      <c r="L23" s="19"/>
      <c r="M23" s="19"/>
      <c r="N23" s="19"/>
    </row>
    <row r="24" spans="1:15" ht="15.75" customHeight="1">
      <c r="B24" s="202"/>
      <c r="C24" s="203"/>
      <c r="D24" s="43"/>
      <c r="E24" s="44"/>
      <c r="F24" s="186" t="str">
        <f>入力①!D14&amp;"　"&amp;入力①!E14</f>
        <v>　</v>
      </c>
      <c r="G24" s="186"/>
      <c r="H24" s="186"/>
      <c r="I24" s="186"/>
      <c r="J24" s="44"/>
      <c r="K24" s="45"/>
      <c r="L24" s="19"/>
      <c r="M24" s="19"/>
      <c r="N24" s="19"/>
    </row>
    <row r="25" spans="1:15" ht="15.75" customHeight="1">
      <c r="B25" s="204"/>
      <c r="C25" s="205"/>
      <c r="D25" s="46"/>
      <c r="E25" s="47"/>
      <c r="F25" s="187"/>
      <c r="G25" s="187"/>
      <c r="H25" s="187"/>
      <c r="I25" s="187"/>
      <c r="J25" s="47"/>
      <c r="K25" s="48"/>
      <c r="L25" s="19"/>
      <c r="M25" s="19"/>
      <c r="N25" s="19"/>
      <c r="O25" s="18"/>
    </row>
    <row r="26" spans="1:15" ht="13.5" customHeight="1">
      <c r="B26" s="200" t="s">
        <v>111</v>
      </c>
      <c r="C26" s="201"/>
      <c r="D26" s="49"/>
      <c r="E26" s="50"/>
      <c r="F26" s="179" t="str">
        <f>入力①!F15&amp;"　　　"&amp;入力①!G15</f>
        <v>　　　</v>
      </c>
      <c r="G26" s="179"/>
      <c r="H26" s="179"/>
      <c r="I26" s="179"/>
      <c r="J26" s="50"/>
      <c r="K26" s="51"/>
      <c r="L26" s="19"/>
      <c r="M26" s="19"/>
      <c r="N26" s="19"/>
    </row>
    <row r="27" spans="1:15" ht="15.75" customHeight="1">
      <c r="B27" s="202"/>
      <c r="C27" s="203"/>
      <c r="D27" s="43"/>
      <c r="E27" s="44"/>
      <c r="F27" s="186" t="str">
        <f>入力①!D15&amp;"　"&amp;入力①!E15</f>
        <v>　</v>
      </c>
      <c r="G27" s="186"/>
      <c r="H27" s="186"/>
      <c r="I27" s="186"/>
      <c r="J27" s="44"/>
      <c r="K27" s="45"/>
      <c r="L27" s="19"/>
      <c r="M27" s="19"/>
      <c r="N27" s="19"/>
    </row>
    <row r="28" spans="1:15" ht="15.75" customHeight="1">
      <c r="B28" s="204"/>
      <c r="C28" s="205"/>
      <c r="D28" s="46"/>
      <c r="E28" s="47"/>
      <c r="F28" s="187"/>
      <c r="G28" s="187"/>
      <c r="H28" s="187"/>
      <c r="I28" s="187"/>
      <c r="J28" s="47"/>
      <c r="K28" s="48"/>
      <c r="L28" s="19"/>
      <c r="M28" s="19"/>
      <c r="N28" s="19"/>
    </row>
    <row r="29" spans="1:15" ht="6" customHeight="1"/>
    <row r="30" spans="1:15" ht="13.5" customHeight="1">
      <c r="A30" s="191" t="s">
        <v>112</v>
      </c>
      <c r="B30" s="192" t="s">
        <v>113</v>
      </c>
      <c r="C30" s="193"/>
      <c r="D30" s="32"/>
      <c r="E30" s="39"/>
      <c r="F30" s="209" t="str">
        <f>入力①!F19&amp;"　　　"&amp;入力①!G19</f>
        <v>　　　</v>
      </c>
      <c r="G30" s="209"/>
      <c r="H30" s="209"/>
      <c r="I30" s="209"/>
      <c r="J30" s="39"/>
      <c r="K30" s="39"/>
      <c r="L30" s="33"/>
      <c r="M30" s="20"/>
      <c r="N30" s="20"/>
    </row>
    <row r="31" spans="1:15" ht="16.5" customHeight="1">
      <c r="A31" s="191"/>
      <c r="B31" s="222"/>
      <c r="C31" s="223"/>
      <c r="D31" s="34"/>
      <c r="E31" s="19"/>
      <c r="F31" s="210" t="str">
        <f>入力①!D19&amp;"　"&amp;入力①!E19</f>
        <v>　</v>
      </c>
      <c r="G31" s="210"/>
      <c r="H31" s="210"/>
      <c r="I31" s="210"/>
      <c r="J31" s="19"/>
      <c r="K31" s="19"/>
      <c r="L31" s="35"/>
      <c r="M31" s="20"/>
      <c r="N31" s="20"/>
    </row>
    <row r="32" spans="1:15" ht="16.5" customHeight="1">
      <c r="A32" s="191"/>
      <c r="B32" s="194"/>
      <c r="C32" s="195"/>
      <c r="D32" s="36"/>
      <c r="E32" s="40"/>
      <c r="F32" s="211"/>
      <c r="G32" s="211"/>
      <c r="H32" s="211"/>
      <c r="I32" s="211"/>
      <c r="J32" s="40"/>
      <c r="K32" s="40"/>
      <c r="L32" s="37"/>
      <c r="M32" s="20"/>
      <c r="N32" s="20"/>
    </row>
    <row r="33" spans="1:14" ht="18" customHeight="1">
      <c r="A33" s="191"/>
      <c r="B33" s="224" t="s">
        <v>114</v>
      </c>
      <c r="C33" s="191"/>
      <c r="D33" s="30" t="s">
        <v>102</v>
      </c>
      <c r="E33" s="212" t="str">
        <f>IF(入力①!D20="","",入力①!D20)</f>
        <v/>
      </c>
      <c r="F33" s="212"/>
      <c r="G33" s="212"/>
      <c r="H33" s="38"/>
      <c r="I33" s="38"/>
      <c r="J33" s="38"/>
      <c r="K33" s="38"/>
      <c r="L33" s="31"/>
      <c r="M33" s="24"/>
      <c r="N33" s="24"/>
    </row>
    <row r="34" spans="1:14" ht="13.5" customHeight="1">
      <c r="A34" s="191"/>
      <c r="B34" s="191"/>
      <c r="C34" s="191"/>
      <c r="D34" s="180" t="str">
        <f>IF(入力①!D21="","",入力①!D21)</f>
        <v/>
      </c>
      <c r="E34" s="181"/>
      <c r="F34" s="181"/>
      <c r="G34" s="181"/>
      <c r="H34" s="181"/>
      <c r="I34" s="181"/>
      <c r="J34" s="181"/>
      <c r="K34" s="181"/>
      <c r="L34" s="182"/>
      <c r="M34" s="24"/>
      <c r="N34" s="24"/>
    </row>
    <row r="35" spans="1:14" ht="13.5" customHeight="1">
      <c r="A35" s="191"/>
      <c r="B35" s="191"/>
      <c r="C35" s="191"/>
      <c r="D35" s="180"/>
      <c r="E35" s="181"/>
      <c r="F35" s="181"/>
      <c r="G35" s="181"/>
      <c r="H35" s="181"/>
      <c r="I35" s="181"/>
      <c r="J35" s="181"/>
      <c r="K35" s="181"/>
      <c r="L35" s="182"/>
      <c r="M35" s="24"/>
      <c r="N35" s="24"/>
    </row>
    <row r="36" spans="1:14" ht="13.5" customHeight="1">
      <c r="A36" s="191"/>
      <c r="B36" s="191"/>
      <c r="C36" s="191"/>
      <c r="D36" s="183"/>
      <c r="E36" s="184"/>
      <c r="F36" s="184"/>
      <c r="G36" s="184"/>
      <c r="H36" s="184"/>
      <c r="I36" s="184"/>
      <c r="J36" s="184"/>
      <c r="K36" s="184"/>
      <c r="L36" s="185"/>
      <c r="M36" s="24"/>
      <c r="N36" s="24"/>
    </row>
    <row r="37" spans="1:14" ht="15.75" customHeight="1">
      <c r="A37" s="191"/>
      <c r="B37" s="224" t="s">
        <v>115</v>
      </c>
      <c r="C37" s="191"/>
      <c r="D37" s="213" t="str">
        <f>IF(入力①!D22="","",入力①!D22)</f>
        <v/>
      </c>
      <c r="E37" s="214"/>
      <c r="F37" s="214"/>
      <c r="G37" s="214"/>
      <c r="H37" s="214"/>
      <c r="I37" s="214"/>
      <c r="J37" s="214"/>
      <c r="K37" s="214"/>
      <c r="L37" s="215"/>
      <c r="M37" s="25"/>
      <c r="N37" s="25"/>
    </row>
    <row r="38" spans="1:14" ht="15.75" customHeight="1">
      <c r="A38" s="191"/>
      <c r="B38" s="191"/>
      <c r="C38" s="191"/>
      <c r="D38" s="183"/>
      <c r="E38" s="184"/>
      <c r="F38" s="184"/>
      <c r="G38" s="184"/>
      <c r="H38" s="184"/>
      <c r="I38" s="184"/>
      <c r="J38" s="184"/>
      <c r="K38" s="184"/>
      <c r="L38" s="185"/>
      <c r="M38" s="25"/>
      <c r="N38" s="25"/>
    </row>
    <row r="39" spans="1:14" ht="31.5" customHeight="1">
      <c r="A39" s="191"/>
      <c r="B39" s="188" t="s">
        <v>153</v>
      </c>
      <c r="C39" s="190"/>
      <c r="D39" s="188" t="str">
        <f>IF(入力①!D23="","",入力①!D23)</f>
        <v/>
      </c>
      <c r="E39" s="189"/>
      <c r="F39" s="189"/>
      <c r="G39" s="189"/>
      <c r="H39" s="189"/>
      <c r="I39" s="189"/>
      <c r="J39" s="189"/>
      <c r="K39" s="189"/>
      <c r="L39" s="190"/>
      <c r="M39" s="25"/>
      <c r="N39" s="25"/>
    </row>
    <row r="40" spans="1:14" ht="10.5" customHeight="1">
      <c r="A40" s="191"/>
      <c r="B40" s="191" t="s">
        <v>152</v>
      </c>
      <c r="C40" s="191"/>
      <c r="D40" s="213" t="str">
        <f>IF(入力①!D24="","",入力①!D24)</f>
        <v/>
      </c>
      <c r="E40" s="214"/>
      <c r="F40" s="214"/>
      <c r="G40" s="214"/>
      <c r="H40" s="214"/>
      <c r="I40" s="214"/>
      <c r="J40" s="214"/>
      <c r="K40" s="214"/>
      <c r="L40" s="215"/>
      <c r="M40" s="20"/>
      <c r="N40" s="20"/>
    </row>
    <row r="41" spans="1:14" ht="10.5" customHeight="1">
      <c r="A41" s="191"/>
      <c r="B41" s="191"/>
      <c r="C41" s="191"/>
      <c r="D41" s="180"/>
      <c r="E41" s="181"/>
      <c r="F41" s="181"/>
      <c r="G41" s="181"/>
      <c r="H41" s="181"/>
      <c r="I41" s="181"/>
      <c r="J41" s="181"/>
      <c r="K41" s="181"/>
      <c r="L41" s="182"/>
      <c r="M41" s="20"/>
      <c r="N41" s="20"/>
    </row>
    <row r="42" spans="1:14" ht="10.5" customHeight="1">
      <c r="A42" s="191"/>
      <c r="B42" s="191"/>
      <c r="C42" s="191"/>
      <c r="D42" s="183"/>
      <c r="E42" s="184"/>
      <c r="F42" s="184"/>
      <c r="G42" s="184"/>
      <c r="H42" s="184"/>
      <c r="I42" s="184"/>
      <c r="J42" s="184"/>
      <c r="K42" s="184"/>
      <c r="L42" s="185"/>
      <c r="M42" s="20"/>
      <c r="N42" s="20"/>
    </row>
    <row r="43" spans="1:14" ht="9" customHeight="1">
      <c r="L43" s="26"/>
      <c r="M43" s="26"/>
      <c r="N43" s="26"/>
    </row>
    <row r="44" spans="1:14" ht="28.5" customHeight="1">
      <c r="A44" s="27"/>
      <c r="B44" s="207" t="s">
        <v>156</v>
      </c>
      <c r="C44" s="208"/>
      <c r="D44" s="57"/>
      <c r="E44" s="198" t="str">
        <f>IF(入力①!D27="",入力①!D19&amp;" "&amp;入力①!E19,入力①!D27)</f>
        <v xml:space="preserve"> </v>
      </c>
      <c r="F44" s="198"/>
      <c r="G44" s="198"/>
      <c r="H44" s="198"/>
      <c r="I44" s="198"/>
      <c r="J44" s="198"/>
      <c r="K44" s="58"/>
      <c r="L44" s="28"/>
      <c r="M44" s="26"/>
      <c r="N44" s="26"/>
    </row>
    <row r="45" spans="1:14" ht="28.5" customHeight="1">
      <c r="A45" s="27"/>
      <c r="B45" s="196" t="s">
        <v>157</v>
      </c>
      <c r="C45" s="196"/>
      <c r="D45" s="197">
        <f>IF(入力①!D28="",入力①!D24,入力①!D28)</f>
        <v>0</v>
      </c>
      <c r="E45" s="198"/>
      <c r="F45" s="198"/>
      <c r="G45" s="198"/>
      <c r="H45" s="198"/>
      <c r="I45" s="198"/>
      <c r="J45" s="198"/>
      <c r="K45" s="199"/>
      <c r="L45" s="28"/>
      <c r="M45" s="26"/>
      <c r="N45" s="26"/>
    </row>
    <row r="46" spans="1:14" ht="9" customHeight="1">
      <c r="A46" t="s">
        <v>116</v>
      </c>
      <c r="L46" s="26"/>
      <c r="M46" s="26"/>
      <c r="N46" s="26"/>
    </row>
    <row r="47" spans="1:14" ht="18" customHeight="1">
      <c r="A47" s="1" t="s">
        <v>117</v>
      </c>
      <c r="B47" s="1" t="s">
        <v>118</v>
      </c>
      <c r="C47" s="188" t="s">
        <v>119</v>
      </c>
      <c r="D47" s="190"/>
      <c r="E47" s="188" t="s">
        <v>120</v>
      </c>
      <c r="F47" s="190"/>
    </row>
    <row r="48" spans="1:14" ht="18" customHeight="1">
      <c r="A48" s="191" t="s">
        <v>121</v>
      </c>
      <c r="B48" s="191"/>
      <c r="C48" s="192"/>
      <c r="D48" s="193"/>
      <c r="E48" s="192"/>
      <c r="F48" s="193"/>
    </row>
    <row r="49" spans="1:14" ht="18" customHeight="1">
      <c r="A49" s="191"/>
      <c r="B49" s="191"/>
      <c r="C49" s="194"/>
      <c r="D49" s="195"/>
      <c r="E49" s="194"/>
      <c r="F49" s="195"/>
      <c r="M49" s="11"/>
      <c r="N49" s="11"/>
    </row>
    <row r="50" spans="1:14" ht="9" customHeight="1"/>
    <row r="51" spans="1:14">
      <c r="I51" s="206" t="s">
        <v>203</v>
      </c>
      <c r="J51" s="206"/>
      <c r="K51" s="206"/>
      <c r="L51" s="206"/>
    </row>
    <row r="52" spans="1:14" hidden="1"/>
    <row r="53" spans="1:14" hidden="1"/>
    <row r="54" spans="1:14" hidden="1"/>
    <row r="55" spans="1:14" hidden="1"/>
    <row r="56" spans="1:14" hidden="1"/>
    <row r="57" spans="1:14" hidden="1"/>
    <row r="58" spans="1:14" hidden="1"/>
    <row r="59" spans="1:14" hidden="1"/>
  </sheetData>
  <sheetProtection algorithmName="SHA-512" hashValue="2ZfS79wKU+uZLu5HUVPOFArDR3Cn1tnNSYPKzRp8AOUhWGrssfyPea3D2RpxTvkfTUPMB5lcN7Tbmx233T/RDQ==" saltValue="fiF8okYKqcxvOmZflqg2eA==" spinCount="100000" sheet="1" objects="1" scenarios="1" selectLockedCells="1"/>
  <protectedRanges>
    <protectedRange sqref="F44:F45" name="範囲6"/>
    <protectedRange sqref="D33:E33 G30:L42 F30:F32 F34:F42" name="範囲5"/>
    <protectedRange sqref="F11:K28" name="範囲4"/>
    <protectedRange sqref="G8" name="範囲3"/>
    <protectedRange sqref="C4:L7" name="範囲2"/>
    <protectedRange sqref="C3:E3" name="範囲1"/>
  </protectedRanges>
  <mergeCells count="55">
    <mergeCell ref="F17:I17"/>
    <mergeCell ref="B17:C19"/>
    <mergeCell ref="B20:C22"/>
    <mergeCell ref="J8:L8"/>
    <mergeCell ref="B10:C10"/>
    <mergeCell ref="B11:C13"/>
    <mergeCell ref="B14:C16"/>
    <mergeCell ref="D10:K10"/>
    <mergeCell ref="F18:I19"/>
    <mergeCell ref="F20:I20"/>
    <mergeCell ref="F21:I22"/>
    <mergeCell ref="A1:L1"/>
    <mergeCell ref="A3:B3"/>
    <mergeCell ref="C3:G3"/>
    <mergeCell ref="A4:B4"/>
    <mergeCell ref="C4:L4"/>
    <mergeCell ref="D5:L5"/>
    <mergeCell ref="C6:L7"/>
    <mergeCell ref="C8:F8"/>
    <mergeCell ref="G8:I8"/>
    <mergeCell ref="A30:A42"/>
    <mergeCell ref="B30:C32"/>
    <mergeCell ref="B33:C36"/>
    <mergeCell ref="B37:C38"/>
    <mergeCell ref="B40:C42"/>
    <mergeCell ref="B39:C39"/>
    <mergeCell ref="F12:I13"/>
    <mergeCell ref="F11:I11"/>
    <mergeCell ref="F14:I14"/>
    <mergeCell ref="F15:I16"/>
    <mergeCell ref="A5:B8"/>
    <mergeCell ref="B23:C25"/>
    <mergeCell ref="B45:C45"/>
    <mergeCell ref="D45:K45"/>
    <mergeCell ref="E44:J44"/>
    <mergeCell ref="B26:C28"/>
    <mergeCell ref="I51:L51"/>
    <mergeCell ref="B44:C44"/>
    <mergeCell ref="F30:I30"/>
    <mergeCell ref="F31:I32"/>
    <mergeCell ref="E33:G33"/>
    <mergeCell ref="F26:I26"/>
    <mergeCell ref="D37:L38"/>
    <mergeCell ref="D40:L42"/>
    <mergeCell ref="A48:A49"/>
    <mergeCell ref="B48:B49"/>
    <mergeCell ref="C47:D47"/>
    <mergeCell ref="C48:D49"/>
    <mergeCell ref="E47:F47"/>
    <mergeCell ref="E48:F49"/>
    <mergeCell ref="F23:I23"/>
    <mergeCell ref="D34:L36"/>
    <mergeCell ref="F27:I28"/>
    <mergeCell ref="D39:L39"/>
    <mergeCell ref="F24:I25"/>
  </mergeCells>
  <phoneticPr fontId="2"/>
  <pageMargins left="0.78740157480314965" right="0.74803149606299213" top="0.59055118110236227" bottom="0.59055118110236227"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zoomScaleNormal="100" workbookViewId="0">
      <selection activeCell="D10" sqref="D10"/>
    </sheetView>
  </sheetViews>
  <sheetFormatPr defaultColWidth="0" defaultRowHeight="13.5" zeroHeight="1"/>
  <cols>
    <col min="1" max="1" width="5" customWidth="1"/>
    <col min="2" max="2" width="15" customWidth="1"/>
    <col min="3" max="3" width="6" customWidth="1"/>
    <col min="4" max="4" width="12" customWidth="1"/>
    <col min="5" max="5" width="4.75" customWidth="1"/>
    <col min="6" max="6" width="5" customWidth="1"/>
    <col min="7" max="7" width="15" customWidth="1"/>
    <col min="8" max="8" width="6" customWidth="1"/>
    <col min="9" max="9" width="12" customWidth="1"/>
    <col min="10" max="10" width="4.75" customWidth="1"/>
    <col min="11" max="11" width="0.125" customWidth="1"/>
  </cols>
  <sheetData>
    <row r="1" spans="1:10" ht="33" customHeight="1" thickBot="1">
      <c r="A1" s="237" t="s">
        <v>228</v>
      </c>
      <c r="B1" s="237"/>
      <c r="C1" s="237"/>
      <c r="D1" s="237"/>
      <c r="E1" s="237"/>
      <c r="F1" s="237"/>
      <c r="G1" s="237"/>
      <c r="H1" s="237"/>
      <c r="I1" s="237"/>
      <c r="J1" s="237"/>
    </row>
    <row r="2" spans="1:10" ht="24" customHeight="1" thickBot="1">
      <c r="A2" s="240" t="s">
        <v>1</v>
      </c>
      <c r="B2" s="241"/>
      <c r="C2" s="241" t="str">
        <f>IF(入力②!F2="","",入力②!F2)</f>
        <v/>
      </c>
      <c r="D2" s="241"/>
      <c r="E2" s="233"/>
      <c r="F2" s="240" t="s">
        <v>16</v>
      </c>
      <c r="G2" s="241"/>
      <c r="H2" s="233" t="str">
        <f>IF(入力②!F4="","",入力②!F4)</f>
        <v/>
      </c>
      <c r="I2" s="234"/>
      <c r="J2" s="235"/>
    </row>
    <row r="3" spans="1:10" ht="24" customHeight="1" thickBot="1">
      <c r="A3" s="238" t="s">
        <v>0</v>
      </c>
      <c r="B3" s="239"/>
      <c r="C3" s="239" t="str">
        <f>IF(入力②!F3="","",入力②!F3)</f>
        <v/>
      </c>
      <c r="D3" s="239"/>
      <c r="E3" s="239"/>
      <c r="F3" s="239"/>
      <c r="G3" s="239"/>
      <c r="H3" s="239"/>
      <c r="I3" s="239"/>
      <c r="J3" s="242"/>
    </row>
    <row r="4" spans="1:10" ht="23.25" customHeight="1" thickBot="1">
      <c r="A4" s="7" t="s">
        <v>2</v>
      </c>
      <c r="B4" s="8" t="s">
        <v>15</v>
      </c>
      <c r="C4" s="9" t="s">
        <v>6</v>
      </c>
      <c r="D4" s="8" t="s">
        <v>7</v>
      </c>
      <c r="E4" s="10" t="s">
        <v>11</v>
      </c>
      <c r="F4" s="7" t="s">
        <v>2</v>
      </c>
      <c r="G4" s="8" t="s">
        <v>15</v>
      </c>
      <c r="H4" s="9" t="s">
        <v>6</v>
      </c>
      <c r="I4" s="8" t="s">
        <v>7</v>
      </c>
      <c r="J4" s="10" t="s">
        <v>11</v>
      </c>
    </row>
    <row r="5" spans="1:10" ht="23.25" customHeight="1">
      <c r="A5" s="4">
        <v>1</v>
      </c>
      <c r="B5" s="5" t="str">
        <f>入力②!Y8&amp;"　"&amp;入力②!Z8</f>
        <v>　</v>
      </c>
      <c r="C5" s="5" t="str">
        <f>IF(入力②!AC8="","",入力②!AC8)</f>
        <v/>
      </c>
      <c r="D5" s="5" t="str">
        <f>入力②!AE8&amp;"/"&amp;入力②!AF8&amp;"/"&amp;入力②!AG8</f>
        <v>//</v>
      </c>
      <c r="E5" s="6" t="str">
        <f>IF(入力②!AD8="","",入力②!AD8)</f>
        <v/>
      </c>
      <c r="F5" s="4">
        <v>26</v>
      </c>
      <c r="G5" s="5" t="str">
        <f>入力②!Y33&amp;"　"&amp;入力②!Z33</f>
        <v>　</v>
      </c>
      <c r="H5" s="5" t="str">
        <f>IF(入力②!AC33="","",入力②!AC33)</f>
        <v/>
      </c>
      <c r="I5" s="5" t="str">
        <f>入力②!AE33&amp;"/"&amp;入力②!AF33&amp;"/"&amp;入力②!AG33</f>
        <v>//</v>
      </c>
      <c r="J5" s="6" t="str">
        <f>IF(入力②!AD33="","",入力②!AD33)</f>
        <v/>
      </c>
    </row>
    <row r="6" spans="1:10" ht="23.25" customHeight="1">
      <c r="A6" s="2">
        <v>2</v>
      </c>
      <c r="B6" s="5" t="str">
        <f>入力②!Y9&amp;"　"&amp;入力②!Z9</f>
        <v>　</v>
      </c>
      <c r="C6" s="5" t="str">
        <f>IF(入力②!AC9="","",入力②!AC9)</f>
        <v/>
      </c>
      <c r="D6" s="5" t="str">
        <f>入力②!AE9&amp;"/"&amp;入力②!AF9&amp;"/"&amp;入力②!AG9</f>
        <v>//</v>
      </c>
      <c r="E6" s="6" t="str">
        <f>IF(入力②!AD9="","",入力②!AD9)</f>
        <v/>
      </c>
      <c r="F6" s="2">
        <v>27</v>
      </c>
      <c r="G6" s="5" t="str">
        <f>入力②!Y34&amp;"　"&amp;入力②!Z34</f>
        <v>　</v>
      </c>
      <c r="H6" s="5" t="str">
        <f>IF(入力②!AC34="","",入力②!AC34)</f>
        <v/>
      </c>
      <c r="I6" s="5" t="str">
        <f>入力②!AE34&amp;"/"&amp;入力②!AF34&amp;"/"&amp;入力②!AG34</f>
        <v>//</v>
      </c>
      <c r="J6" s="6" t="str">
        <f>IF(入力②!AD34="","",入力②!AD34)</f>
        <v/>
      </c>
    </row>
    <row r="7" spans="1:10" ht="23.25" customHeight="1">
      <c r="A7" s="2">
        <v>3</v>
      </c>
      <c r="B7" s="5" t="str">
        <f>入力②!Y10&amp;"　"&amp;入力②!Z10</f>
        <v>　</v>
      </c>
      <c r="C7" s="5" t="str">
        <f>IF(入力②!AC10="","",入力②!AC10)</f>
        <v/>
      </c>
      <c r="D7" s="5" t="str">
        <f>入力②!AE10&amp;"/"&amp;入力②!AF10&amp;"/"&amp;入力②!AG10</f>
        <v>//</v>
      </c>
      <c r="E7" s="6" t="str">
        <f>IF(入力②!AD10="","",入力②!AD10)</f>
        <v/>
      </c>
      <c r="F7" s="2">
        <v>28</v>
      </c>
      <c r="G7" s="5" t="str">
        <f>入力②!Y35&amp;"　"&amp;入力②!Z35</f>
        <v>　</v>
      </c>
      <c r="H7" s="5" t="str">
        <f>IF(入力②!AC35="","",入力②!AC35)</f>
        <v/>
      </c>
      <c r="I7" s="5" t="str">
        <f>入力②!AE35&amp;"/"&amp;入力②!AF35&amp;"/"&amp;入力②!AG35</f>
        <v>//</v>
      </c>
      <c r="J7" s="6" t="str">
        <f>IF(入力②!AD35="","",入力②!AD35)</f>
        <v/>
      </c>
    </row>
    <row r="8" spans="1:10" ht="23.25" customHeight="1">
      <c r="A8" s="2">
        <v>4</v>
      </c>
      <c r="B8" s="5" t="str">
        <f>入力②!Y11&amp;"　"&amp;入力②!Z11</f>
        <v>　</v>
      </c>
      <c r="C8" s="5" t="str">
        <f>IF(入力②!AC11="","",入力②!AC11)</f>
        <v/>
      </c>
      <c r="D8" s="5" t="str">
        <f>入力②!AE11&amp;"/"&amp;入力②!AF11&amp;"/"&amp;入力②!AG11</f>
        <v>//</v>
      </c>
      <c r="E8" s="6" t="str">
        <f>IF(入力②!AD11="","",入力②!AD11)</f>
        <v/>
      </c>
      <c r="F8" s="2">
        <v>29</v>
      </c>
      <c r="G8" s="5" t="str">
        <f>入力②!Y36&amp;"　"&amp;入力②!Z36</f>
        <v>　</v>
      </c>
      <c r="H8" s="5" t="str">
        <f>IF(入力②!AC36="","",入力②!AC36)</f>
        <v/>
      </c>
      <c r="I8" s="5" t="str">
        <f>入力②!AE36&amp;"/"&amp;入力②!AF36&amp;"/"&amp;入力②!AG36</f>
        <v>//</v>
      </c>
      <c r="J8" s="6" t="str">
        <f>IF(入力②!AD36="","",入力②!AD36)</f>
        <v/>
      </c>
    </row>
    <row r="9" spans="1:10" ht="23.25" customHeight="1">
      <c r="A9" s="2">
        <v>5</v>
      </c>
      <c r="B9" s="5" t="str">
        <f>入力②!Y12&amp;"　"&amp;入力②!Z12</f>
        <v>　</v>
      </c>
      <c r="C9" s="5" t="str">
        <f>IF(入力②!AC12="","",入力②!AC12)</f>
        <v/>
      </c>
      <c r="D9" s="5" t="str">
        <f>入力②!AE12&amp;"/"&amp;入力②!AF12&amp;"/"&amp;入力②!AG12</f>
        <v>//</v>
      </c>
      <c r="E9" s="6" t="str">
        <f>IF(入力②!AD12="","",入力②!AD12)</f>
        <v/>
      </c>
      <c r="F9" s="2">
        <v>30</v>
      </c>
      <c r="G9" s="5" t="str">
        <f>入力②!Y37&amp;"　"&amp;入力②!Z37</f>
        <v>　</v>
      </c>
      <c r="H9" s="5" t="str">
        <f>IF(入力②!AC37="","",入力②!AC37)</f>
        <v/>
      </c>
      <c r="I9" s="5" t="str">
        <f>入力②!AE37&amp;"/"&amp;入力②!AF37&amp;"/"&amp;入力②!AG37</f>
        <v>//</v>
      </c>
      <c r="J9" s="6" t="str">
        <f>IF(入力②!AD37="","",入力②!AD37)</f>
        <v/>
      </c>
    </row>
    <row r="10" spans="1:10" ht="23.25" customHeight="1">
      <c r="A10" s="2">
        <v>6</v>
      </c>
      <c r="B10" s="5" t="str">
        <f>入力②!Y13&amp;"　"&amp;入力②!Z13</f>
        <v>　</v>
      </c>
      <c r="C10" s="5" t="str">
        <f>IF(入力②!AC13="","",入力②!AC13)</f>
        <v/>
      </c>
      <c r="D10" s="5" t="str">
        <f>入力②!AE13&amp;"/"&amp;入力②!AF13&amp;"/"&amp;入力②!AG13</f>
        <v>//</v>
      </c>
      <c r="E10" s="6" t="str">
        <f>IF(入力②!AD13="","",入力②!AD13)</f>
        <v/>
      </c>
      <c r="F10" s="2">
        <v>31</v>
      </c>
      <c r="G10" s="5" t="str">
        <f>入力②!Y38&amp;"　"&amp;入力②!Z38</f>
        <v>　</v>
      </c>
      <c r="H10" s="5" t="str">
        <f>IF(入力②!AC38="","",入力②!AC38)</f>
        <v/>
      </c>
      <c r="I10" s="5" t="str">
        <f>入力②!AE38&amp;"/"&amp;入力②!AF38&amp;"/"&amp;入力②!AG38</f>
        <v>//</v>
      </c>
      <c r="J10" s="6" t="str">
        <f>IF(入力②!AD38="","",入力②!AD38)</f>
        <v/>
      </c>
    </row>
    <row r="11" spans="1:10" ht="23.25" customHeight="1">
      <c r="A11" s="2">
        <v>7</v>
      </c>
      <c r="B11" s="5" t="str">
        <f>入力②!Y14&amp;"　"&amp;入力②!Z14</f>
        <v>　</v>
      </c>
      <c r="C11" s="5" t="str">
        <f>IF(入力②!AC14="","",入力②!AC14)</f>
        <v/>
      </c>
      <c r="D11" s="5" t="str">
        <f>入力②!AE14&amp;"/"&amp;入力②!AF14&amp;"/"&amp;入力②!AG14</f>
        <v>//</v>
      </c>
      <c r="E11" s="6" t="str">
        <f>IF(入力②!AD14="","",入力②!AD14)</f>
        <v/>
      </c>
      <c r="F11" s="2">
        <v>32</v>
      </c>
      <c r="G11" s="5" t="str">
        <f>入力②!Y39&amp;"　"&amp;入力②!Z39</f>
        <v>　</v>
      </c>
      <c r="H11" s="5" t="str">
        <f>IF(入力②!AC39="","",入力②!AC39)</f>
        <v/>
      </c>
      <c r="I11" s="5" t="str">
        <f>入力②!AE39&amp;"/"&amp;入力②!AF39&amp;"/"&amp;入力②!AG39</f>
        <v>//</v>
      </c>
      <c r="J11" s="6" t="str">
        <f>IF(入力②!AD39="","",入力②!AD39)</f>
        <v/>
      </c>
    </row>
    <row r="12" spans="1:10" ht="23.25" customHeight="1">
      <c r="A12" s="2">
        <v>8</v>
      </c>
      <c r="B12" s="5" t="str">
        <f>入力②!Y15&amp;"　"&amp;入力②!Z15</f>
        <v>　</v>
      </c>
      <c r="C12" s="5" t="str">
        <f>IF(入力②!AC15="","",入力②!AC15)</f>
        <v/>
      </c>
      <c r="D12" s="5" t="str">
        <f>入力②!AE15&amp;"/"&amp;入力②!AF15&amp;"/"&amp;入力②!AG15</f>
        <v>//</v>
      </c>
      <c r="E12" s="6" t="str">
        <f>IF(入力②!AD15="","",入力②!AD15)</f>
        <v/>
      </c>
      <c r="F12" s="2">
        <v>33</v>
      </c>
      <c r="G12" s="5" t="str">
        <f>入力②!Y40&amp;"　"&amp;入力②!Z40</f>
        <v>　</v>
      </c>
      <c r="H12" s="5" t="str">
        <f>IF(入力②!AC40="","",入力②!AC40)</f>
        <v/>
      </c>
      <c r="I12" s="5" t="str">
        <f>入力②!AE40&amp;"/"&amp;入力②!AF40&amp;"/"&amp;入力②!AG40</f>
        <v>//</v>
      </c>
      <c r="J12" s="6" t="str">
        <f>IF(入力②!AD40="","",入力②!AD40)</f>
        <v/>
      </c>
    </row>
    <row r="13" spans="1:10" ht="23.25" customHeight="1">
      <c r="A13" s="2">
        <v>9</v>
      </c>
      <c r="B13" s="5" t="str">
        <f>入力②!Y16&amp;"　"&amp;入力②!Z16</f>
        <v>　</v>
      </c>
      <c r="C13" s="5" t="str">
        <f>IF(入力②!AC16="","",入力②!AC16)</f>
        <v/>
      </c>
      <c r="D13" s="5" t="str">
        <f>入力②!AE16&amp;"/"&amp;入力②!AF16&amp;"/"&amp;入力②!AG16</f>
        <v>//</v>
      </c>
      <c r="E13" s="6" t="str">
        <f>IF(入力②!AD16="","",入力②!AD16)</f>
        <v/>
      </c>
      <c r="F13" s="2">
        <v>34</v>
      </c>
      <c r="G13" s="5" t="str">
        <f>入力②!Y41&amp;"　"&amp;入力②!Z41</f>
        <v>　</v>
      </c>
      <c r="H13" s="5" t="str">
        <f>IF(入力②!AC41="","",入力②!AC41)</f>
        <v/>
      </c>
      <c r="I13" s="5" t="str">
        <f>入力②!AE41&amp;"/"&amp;入力②!AF41&amp;"/"&amp;入力②!AG41</f>
        <v>//</v>
      </c>
      <c r="J13" s="6" t="str">
        <f>IF(入力②!AD41="","",入力②!AD41)</f>
        <v/>
      </c>
    </row>
    <row r="14" spans="1:10" ht="23.25" customHeight="1">
      <c r="A14" s="2">
        <v>10</v>
      </c>
      <c r="B14" s="5" t="str">
        <f>入力②!Y17&amp;"　"&amp;入力②!Z17</f>
        <v>　</v>
      </c>
      <c r="C14" s="5" t="str">
        <f>IF(入力②!AC17="","",入力②!AC17)</f>
        <v/>
      </c>
      <c r="D14" s="5" t="str">
        <f>入力②!AE17&amp;"/"&amp;入力②!AF17&amp;"/"&amp;入力②!AG17</f>
        <v>//</v>
      </c>
      <c r="E14" s="6" t="str">
        <f>IF(入力②!AD17="","",入力②!AD17)</f>
        <v/>
      </c>
      <c r="F14" s="2">
        <v>35</v>
      </c>
      <c r="G14" s="5" t="str">
        <f>入力②!Y42&amp;"　"&amp;入力②!Z42</f>
        <v>　</v>
      </c>
      <c r="H14" s="5" t="str">
        <f>IF(入力②!AC42="","",入力②!AC42)</f>
        <v/>
      </c>
      <c r="I14" s="5" t="str">
        <f>入力②!AE42&amp;"/"&amp;入力②!AF42&amp;"/"&amp;入力②!AG42</f>
        <v>//</v>
      </c>
      <c r="J14" s="6" t="str">
        <f>IF(入力②!AD42="","",入力②!AD42)</f>
        <v/>
      </c>
    </row>
    <row r="15" spans="1:10" ht="23.25" customHeight="1">
      <c r="A15" s="2">
        <v>11</v>
      </c>
      <c r="B15" s="5" t="str">
        <f>入力②!Y18&amp;"　"&amp;入力②!Z18</f>
        <v>　</v>
      </c>
      <c r="C15" s="5" t="str">
        <f>IF(入力②!AC18="","",入力②!AC18)</f>
        <v/>
      </c>
      <c r="D15" s="5" t="str">
        <f>入力②!AE18&amp;"/"&amp;入力②!AF18&amp;"/"&amp;入力②!AG18</f>
        <v>//</v>
      </c>
      <c r="E15" s="6" t="str">
        <f>IF(入力②!AD18="","",入力②!AD18)</f>
        <v/>
      </c>
      <c r="F15" s="2">
        <v>36</v>
      </c>
      <c r="G15" s="5" t="str">
        <f>入力②!Y43&amp;"　"&amp;入力②!Z43</f>
        <v>　</v>
      </c>
      <c r="H15" s="5" t="str">
        <f>IF(入力②!AC43="","",入力②!AC43)</f>
        <v/>
      </c>
      <c r="I15" s="5" t="str">
        <f>入力②!AE43&amp;"/"&amp;入力②!AF43&amp;"/"&amp;入力②!AG43</f>
        <v>//</v>
      </c>
      <c r="J15" s="6" t="str">
        <f>IF(入力②!AD43="","",入力②!AD43)</f>
        <v/>
      </c>
    </row>
    <row r="16" spans="1:10" ht="23.25" customHeight="1">
      <c r="A16" s="2">
        <v>12</v>
      </c>
      <c r="B16" s="5" t="str">
        <f>入力②!Y19&amp;"　"&amp;入力②!Z19</f>
        <v>　</v>
      </c>
      <c r="C16" s="5" t="str">
        <f>IF(入力②!AC19="","",入力②!AC19)</f>
        <v/>
      </c>
      <c r="D16" s="5" t="str">
        <f>入力②!AE19&amp;"/"&amp;入力②!AF19&amp;"/"&amp;入力②!AG19</f>
        <v>//</v>
      </c>
      <c r="E16" s="6" t="str">
        <f>IF(入力②!AD19="","",入力②!AD19)</f>
        <v/>
      </c>
      <c r="F16" s="2">
        <v>37</v>
      </c>
      <c r="G16" s="5" t="str">
        <f>入力②!Y44&amp;"　"&amp;入力②!Z44</f>
        <v>　</v>
      </c>
      <c r="H16" s="5" t="str">
        <f>IF(入力②!AC44="","",入力②!AC44)</f>
        <v/>
      </c>
      <c r="I16" s="5" t="str">
        <f>入力②!AE44&amp;"/"&amp;入力②!AF44&amp;"/"&amp;入力②!AG44</f>
        <v>//</v>
      </c>
      <c r="J16" s="6" t="str">
        <f>IF(入力②!AD44="","",入力②!AD44)</f>
        <v/>
      </c>
    </row>
    <row r="17" spans="1:10" ht="23.25" customHeight="1">
      <c r="A17" s="2">
        <v>13</v>
      </c>
      <c r="B17" s="5" t="str">
        <f>入力②!Y20&amp;"　"&amp;入力②!Z20</f>
        <v>　</v>
      </c>
      <c r="C17" s="5" t="str">
        <f>IF(入力②!AC20="","",入力②!AC20)</f>
        <v/>
      </c>
      <c r="D17" s="5" t="str">
        <f>入力②!AE20&amp;"/"&amp;入力②!AF20&amp;"/"&amp;入力②!AG20</f>
        <v>//</v>
      </c>
      <c r="E17" s="6" t="str">
        <f>IF(入力②!AD20="","",入力②!AD20)</f>
        <v/>
      </c>
      <c r="F17" s="2">
        <v>38</v>
      </c>
      <c r="G17" s="5" t="str">
        <f>入力②!Y45&amp;"　"&amp;入力②!Z45</f>
        <v>　</v>
      </c>
      <c r="H17" s="5" t="str">
        <f>IF(入力②!AC45="","",入力②!AC45)</f>
        <v/>
      </c>
      <c r="I17" s="5" t="str">
        <f>入力②!AE45&amp;"/"&amp;入力②!AF45&amp;"/"&amp;入力②!AG45</f>
        <v>//</v>
      </c>
      <c r="J17" s="6" t="str">
        <f>IF(入力②!AD45="","",入力②!AD45)</f>
        <v/>
      </c>
    </row>
    <row r="18" spans="1:10" ht="23.25" customHeight="1">
      <c r="A18" s="2">
        <v>14</v>
      </c>
      <c r="B18" s="5" t="str">
        <f>入力②!Y21&amp;"　"&amp;入力②!Z21</f>
        <v>　</v>
      </c>
      <c r="C18" s="5" t="str">
        <f>IF(入力②!AC21="","",入力②!AC21)</f>
        <v/>
      </c>
      <c r="D18" s="5" t="str">
        <f>入力②!AE21&amp;"/"&amp;入力②!AF21&amp;"/"&amp;入力②!AG21</f>
        <v>//</v>
      </c>
      <c r="E18" s="6" t="str">
        <f>IF(入力②!AD21="","",入力②!AD21)</f>
        <v/>
      </c>
      <c r="F18" s="2">
        <v>39</v>
      </c>
      <c r="G18" s="5" t="str">
        <f>入力②!Y46&amp;"　"&amp;入力②!Z46</f>
        <v>　</v>
      </c>
      <c r="H18" s="5" t="str">
        <f>IF(入力②!AC46="","",入力②!AC46)</f>
        <v/>
      </c>
      <c r="I18" s="5" t="str">
        <f>入力②!AE46&amp;"/"&amp;入力②!AF46&amp;"/"&amp;入力②!AG46</f>
        <v>//</v>
      </c>
      <c r="J18" s="6" t="str">
        <f>IF(入力②!AD46="","",入力②!AD46)</f>
        <v/>
      </c>
    </row>
    <row r="19" spans="1:10" ht="23.25" customHeight="1">
      <c r="A19" s="2">
        <v>15</v>
      </c>
      <c r="B19" s="5" t="str">
        <f>入力②!Y22&amp;"　"&amp;入力②!Z22</f>
        <v>　</v>
      </c>
      <c r="C19" s="5" t="str">
        <f>IF(入力②!AC22="","",入力②!AC22)</f>
        <v/>
      </c>
      <c r="D19" s="5" t="str">
        <f>入力②!AE22&amp;"/"&amp;入力②!AF22&amp;"/"&amp;入力②!AG22</f>
        <v>//</v>
      </c>
      <c r="E19" s="6" t="str">
        <f>IF(入力②!AD22="","",入力②!AD22)</f>
        <v/>
      </c>
      <c r="F19" s="2">
        <v>40</v>
      </c>
      <c r="G19" s="5" t="str">
        <f>入力②!Y47&amp;"　"&amp;入力②!Z47</f>
        <v>　</v>
      </c>
      <c r="H19" s="5" t="str">
        <f>IF(入力②!AC47="","",入力②!AC47)</f>
        <v/>
      </c>
      <c r="I19" s="5" t="str">
        <f>入力②!AE47&amp;"/"&amp;入力②!AF47&amp;"/"&amp;入力②!AG47</f>
        <v>//</v>
      </c>
      <c r="J19" s="6" t="str">
        <f>IF(入力②!AD47="","",入力②!AD47)</f>
        <v/>
      </c>
    </row>
    <row r="20" spans="1:10" ht="23.25" customHeight="1">
      <c r="A20" s="2">
        <v>16</v>
      </c>
      <c r="B20" s="5" t="str">
        <f>入力②!Y23&amp;"　"&amp;入力②!Z23</f>
        <v>　</v>
      </c>
      <c r="C20" s="5" t="str">
        <f>IF(入力②!AC23="","",入力②!AC23)</f>
        <v/>
      </c>
      <c r="D20" s="5" t="str">
        <f>入力②!AE23&amp;"/"&amp;入力②!AF23&amp;"/"&amp;入力②!AG23</f>
        <v>//</v>
      </c>
      <c r="E20" s="6" t="str">
        <f>IF(入力②!AD23="","",入力②!AD23)</f>
        <v/>
      </c>
      <c r="F20" s="2">
        <v>41</v>
      </c>
      <c r="G20" s="5" t="str">
        <f>入力②!Y48&amp;"　"&amp;入力②!Z48</f>
        <v>　</v>
      </c>
      <c r="H20" s="5" t="str">
        <f>IF(入力②!AC48="","",入力②!AC48)</f>
        <v/>
      </c>
      <c r="I20" s="5" t="str">
        <f>入力②!AE48&amp;"/"&amp;入力②!AF48&amp;"/"&amp;入力②!AG48</f>
        <v>//</v>
      </c>
      <c r="J20" s="6" t="str">
        <f>IF(入力②!AD48="","",入力②!AD48)</f>
        <v/>
      </c>
    </row>
    <row r="21" spans="1:10" ht="23.25" customHeight="1">
      <c r="A21" s="2">
        <v>17</v>
      </c>
      <c r="B21" s="5" t="str">
        <f>入力②!Y24&amp;"　"&amp;入力②!Z24</f>
        <v>　</v>
      </c>
      <c r="C21" s="5" t="str">
        <f>IF(入力②!AC24="","",入力②!AC24)</f>
        <v/>
      </c>
      <c r="D21" s="5" t="str">
        <f>入力②!AE24&amp;"/"&amp;入力②!AF24&amp;"/"&amp;入力②!AG24</f>
        <v>//</v>
      </c>
      <c r="E21" s="6" t="str">
        <f>IF(入力②!AD24="","",入力②!AD24)</f>
        <v/>
      </c>
      <c r="F21" s="2">
        <v>42</v>
      </c>
      <c r="G21" s="5" t="str">
        <f>入力②!Y49&amp;"　"&amp;入力②!Z49</f>
        <v>　</v>
      </c>
      <c r="H21" s="5" t="str">
        <f>IF(入力②!AC49="","",入力②!AC49)</f>
        <v/>
      </c>
      <c r="I21" s="5" t="str">
        <f>入力②!AE49&amp;"/"&amp;入力②!AF49&amp;"/"&amp;入力②!AG49</f>
        <v>//</v>
      </c>
      <c r="J21" s="6" t="str">
        <f>IF(入力②!AD49="","",入力②!AD49)</f>
        <v/>
      </c>
    </row>
    <row r="22" spans="1:10" ht="23.25" customHeight="1">
      <c r="A22" s="2">
        <v>18</v>
      </c>
      <c r="B22" s="5" t="str">
        <f>入力②!Y25&amp;"　"&amp;入力②!Z25</f>
        <v>　</v>
      </c>
      <c r="C22" s="5" t="str">
        <f>IF(入力②!AC25="","",入力②!AC25)</f>
        <v/>
      </c>
      <c r="D22" s="5" t="str">
        <f>入力②!AE25&amp;"/"&amp;入力②!AF25&amp;"/"&amp;入力②!AG25</f>
        <v>//</v>
      </c>
      <c r="E22" s="6" t="str">
        <f>IF(入力②!AD25="","",入力②!AD25)</f>
        <v/>
      </c>
      <c r="F22" s="2">
        <v>43</v>
      </c>
      <c r="G22" s="5" t="str">
        <f>入力②!Y50&amp;"　"&amp;入力②!Z50</f>
        <v>　</v>
      </c>
      <c r="H22" s="5" t="str">
        <f>IF(入力②!AC50="","",入力②!AC50)</f>
        <v/>
      </c>
      <c r="I22" s="5" t="str">
        <f>入力②!AE50&amp;"/"&amp;入力②!AF50&amp;"/"&amp;入力②!AG50</f>
        <v>//</v>
      </c>
      <c r="J22" s="6" t="str">
        <f>IF(入力②!AD50="","",入力②!AD50)</f>
        <v/>
      </c>
    </row>
    <row r="23" spans="1:10" ht="23.25" customHeight="1">
      <c r="A23" s="2">
        <v>19</v>
      </c>
      <c r="B23" s="5" t="str">
        <f>入力②!Y26&amp;"　"&amp;入力②!Z26</f>
        <v>　</v>
      </c>
      <c r="C23" s="5" t="str">
        <f>IF(入力②!AC26="","",入力②!AC26)</f>
        <v/>
      </c>
      <c r="D23" s="5" t="str">
        <f>入力②!AE26&amp;"/"&amp;入力②!AF26&amp;"/"&amp;入力②!AG26</f>
        <v>//</v>
      </c>
      <c r="E23" s="6" t="str">
        <f>IF(入力②!AD26="","",入力②!AD26)</f>
        <v/>
      </c>
      <c r="F23" s="2">
        <v>44</v>
      </c>
      <c r="G23" s="5" t="str">
        <f>入力②!Y51&amp;"　"&amp;入力②!Z51</f>
        <v>　</v>
      </c>
      <c r="H23" s="5" t="str">
        <f>IF(入力②!AC51="","",入力②!AC51)</f>
        <v/>
      </c>
      <c r="I23" s="5" t="str">
        <f>入力②!AE51&amp;"/"&amp;入力②!AF51&amp;"/"&amp;入力②!AG51</f>
        <v>//</v>
      </c>
      <c r="J23" s="6" t="str">
        <f>IF(入力②!AD51="","",入力②!AD51)</f>
        <v/>
      </c>
    </row>
    <row r="24" spans="1:10" ht="23.25" customHeight="1">
      <c r="A24" s="2">
        <v>20</v>
      </c>
      <c r="B24" s="5" t="str">
        <f>入力②!Y27&amp;"　"&amp;入力②!Z27</f>
        <v>　</v>
      </c>
      <c r="C24" s="5" t="str">
        <f>IF(入力②!AC27="","",入力②!AC27)</f>
        <v/>
      </c>
      <c r="D24" s="5" t="str">
        <f>入力②!AE27&amp;"/"&amp;入力②!AF27&amp;"/"&amp;入力②!AG27</f>
        <v>//</v>
      </c>
      <c r="E24" s="6" t="str">
        <f>IF(入力②!AD27="","",入力②!AD27)</f>
        <v/>
      </c>
      <c r="F24" s="2">
        <v>45</v>
      </c>
      <c r="G24" s="5" t="str">
        <f>入力②!Y52&amp;"　"&amp;入力②!Z52</f>
        <v>　</v>
      </c>
      <c r="H24" s="5" t="str">
        <f>IF(入力②!AC52="","",入力②!AC52)</f>
        <v/>
      </c>
      <c r="I24" s="5" t="str">
        <f>入力②!AE52&amp;"/"&amp;入力②!AF52&amp;"/"&amp;入力②!AG52</f>
        <v>//</v>
      </c>
      <c r="J24" s="6" t="str">
        <f>IF(入力②!AD52="","",入力②!AD52)</f>
        <v/>
      </c>
    </row>
    <row r="25" spans="1:10" ht="23.25" customHeight="1">
      <c r="A25" s="2">
        <v>21</v>
      </c>
      <c r="B25" s="5" t="str">
        <f>入力②!Y28&amp;"　"&amp;入力②!Z28</f>
        <v>　</v>
      </c>
      <c r="C25" s="5" t="str">
        <f>IF(入力②!AC28="","",入力②!AC28)</f>
        <v/>
      </c>
      <c r="D25" s="5" t="str">
        <f>入力②!AE28&amp;"/"&amp;入力②!AF28&amp;"/"&amp;入力②!AG28</f>
        <v>//</v>
      </c>
      <c r="E25" s="6" t="str">
        <f>IF(入力②!AD28="","",入力②!AD28)</f>
        <v/>
      </c>
      <c r="F25" s="2">
        <v>46</v>
      </c>
      <c r="G25" s="5" t="str">
        <f>入力②!Y53&amp;"　"&amp;入力②!Z53</f>
        <v>　</v>
      </c>
      <c r="H25" s="5" t="str">
        <f>IF(入力②!AC53="","",入力②!AC53)</f>
        <v/>
      </c>
      <c r="I25" s="5" t="str">
        <f>入力②!AE53&amp;"/"&amp;入力②!AF53&amp;"/"&amp;入力②!AG53</f>
        <v>//</v>
      </c>
      <c r="J25" s="6" t="str">
        <f>IF(入力②!AD53="","",入力②!AD53)</f>
        <v/>
      </c>
    </row>
    <row r="26" spans="1:10" ht="23.25" customHeight="1">
      <c r="A26" s="2">
        <v>22</v>
      </c>
      <c r="B26" s="5" t="str">
        <f>入力②!Y29&amp;"　"&amp;入力②!Z29</f>
        <v>　</v>
      </c>
      <c r="C26" s="5" t="str">
        <f>IF(入力②!AC29="","",入力②!AC29)</f>
        <v/>
      </c>
      <c r="D26" s="5" t="str">
        <f>入力②!AE29&amp;"/"&amp;入力②!AF29&amp;"/"&amp;入力②!AG29</f>
        <v>//</v>
      </c>
      <c r="E26" s="6" t="str">
        <f>IF(入力②!AD29="","",入力②!AD29)</f>
        <v/>
      </c>
      <c r="F26" s="2">
        <v>47</v>
      </c>
      <c r="G26" s="5" t="str">
        <f>入力②!Y54&amp;"　"&amp;入力②!Z54</f>
        <v>　</v>
      </c>
      <c r="H26" s="5" t="str">
        <f>IF(入力②!AC54="","",入力②!AC54)</f>
        <v/>
      </c>
      <c r="I26" s="5" t="str">
        <f>入力②!AE54&amp;"/"&amp;入力②!AF54&amp;"/"&amp;入力②!AG54</f>
        <v>//</v>
      </c>
      <c r="J26" s="6" t="str">
        <f>IF(入力②!AD54="","",入力②!AD54)</f>
        <v/>
      </c>
    </row>
    <row r="27" spans="1:10" ht="23.25" customHeight="1">
      <c r="A27" s="2">
        <v>23</v>
      </c>
      <c r="B27" s="5" t="str">
        <f>入力②!Y30&amp;"　"&amp;入力②!Z30</f>
        <v>　</v>
      </c>
      <c r="C27" s="5" t="str">
        <f>IF(入力②!AC30="","",入力②!AC30)</f>
        <v/>
      </c>
      <c r="D27" s="5" t="str">
        <f>入力②!AE30&amp;"/"&amp;入力②!AF30&amp;"/"&amp;入力②!AG30</f>
        <v>//</v>
      </c>
      <c r="E27" s="6" t="str">
        <f>IF(入力②!AD30="","",入力②!AD30)</f>
        <v/>
      </c>
      <c r="F27" s="2">
        <v>48</v>
      </c>
      <c r="G27" s="5" t="str">
        <f>入力②!Y55&amp;"　"&amp;入力②!Z55</f>
        <v>　</v>
      </c>
      <c r="H27" s="5" t="str">
        <f>IF(入力②!AC55="","",入力②!AC55)</f>
        <v/>
      </c>
      <c r="I27" s="5" t="str">
        <f>入力②!AE55&amp;"/"&amp;入力②!AF55&amp;"/"&amp;入力②!AG55</f>
        <v>//</v>
      </c>
      <c r="J27" s="6" t="str">
        <f>IF(入力②!AD55="","",入力②!AD55)</f>
        <v/>
      </c>
    </row>
    <row r="28" spans="1:10" ht="23.25" customHeight="1">
      <c r="A28" s="2">
        <v>24</v>
      </c>
      <c r="B28" s="5" t="str">
        <f>入力②!Y31&amp;"　"&amp;入力②!Z31</f>
        <v>　</v>
      </c>
      <c r="C28" s="5" t="str">
        <f>IF(入力②!AC31="","",入力②!AC31)</f>
        <v/>
      </c>
      <c r="D28" s="5" t="str">
        <f>入力②!AE31&amp;"/"&amp;入力②!AF31&amp;"/"&amp;入力②!AG31</f>
        <v>//</v>
      </c>
      <c r="E28" s="6" t="str">
        <f>IF(入力②!AD31="","",入力②!AD31)</f>
        <v/>
      </c>
      <c r="F28" s="2">
        <v>49</v>
      </c>
      <c r="G28" s="5" t="str">
        <f>入力②!Y56&amp;"　"&amp;入力②!Z56</f>
        <v>　</v>
      </c>
      <c r="H28" s="5" t="str">
        <f>IF(入力②!AC56="","",入力②!AC56)</f>
        <v/>
      </c>
      <c r="I28" s="5" t="str">
        <f>入力②!AE56&amp;"/"&amp;入力②!AF56&amp;"/"&amp;入力②!AG56</f>
        <v>//</v>
      </c>
      <c r="J28" s="6" t="str">
        <f>IF(入力②!AD56="","",入力②!AD56)</f>
        <v/>
      </c>
    </row>
    <row r="29" spans="1:10" ht="23.25" customHeight="1" thickBot="1">
      <c r="A29" s="3">
        <v>25</v>
      </c>
      <c r="B29" s="5" t="str">
        <f>入力②!Y32&amp;"　"&amp;入力②!Z32</f>
        <v>　</v>
      </c>
      <c r="C29" s="5" t="str">
        <f>IF(入力②!AC32="","",入力②!AC32)</f>
        <v/>
      </c>
      <c r="D29" s="5" t="str">
        <f>入力②!AE32&amp;"/"&amp;入力②!AF32&amp;"/"&amp;入力②!AG32</f>
        <v>//</v>
      </c>
      <c r="E29" s="6" t="str">
        <f>IF(入力②!AD32="","",入力②!AD32)</f>
        <v/>
      </c>
      <c r="F29" s="3">
        <v>50</v>
      </c>
      <c r="G29" s="5" t="str">
        <f>入力②!Y57&amp;"　"&amp;入力②!Z57</f>
        <v>　</v>
      </c>
      <c r="H29" s="5" t="str">
        <f>IF(入力②!AC57="","",入力②!AC57)</f>
        <v/>
      </c>
      <c r="I29" s="5" t="str">
        <f>入力②!AE57&amp;"/"&amp;入力②!AF57&amp;"/"&amp;入力②!AG57</f>
        <v>//</v>
      </c>
      <c r="J29" s="6" t="str">
        <f>IF(入力②!AD57="","",入力②!AD57)</f>
        <v/>
      </c>
    </row>
    <row r="30" spans="1:10" ht="23.25" customHeight="1" thickBot="1">
      <c r="A30" s="20"/>
      <c r="B30" s="20"/>
      <c r="C30" s="20"/>
      <c r="D30" s="20"/>
      <c r="E30" s="20"/>
      <c r="F30" s="243" t="s">
        <v>155</v>
      </c>
      <c r="G30" s="244"/>
      <c r="H30" s="244"/>
      <c r="I30" s="56">
        <f>IF(入力②!G58="","",入力②!G58)</f>
        <v>0</v>
      </c>
      <c r="J30" s="55" t="s">
        <v>154</v>
      </c>
    </row>
    <row r="31" spans="1:10" ht="67.5" customHeight="1">
      <c r="B31" s="206"/>
      <c r="C31" s="206"/>
      <c r="D31" s="206"/>
      <c r="G31" s="236" t="s">
        <v>229</v>
      </c>
      <c r="H31" s="236"/>
      <c r="I31" s="236"/>
      <c r="J31" s="236"/>
    </row>
    <row r="32" spans="1:10"/>
  </sheetData>
  <sheetProtection algorithmName="SHA-512" hashValue="TegIOC13tIPIpsuUXKrmqtjMl0iPgiRwoqSHqWLK2jLWDghMoAsc6BTabHP00oFBi7h3eqWZrMhx/6Z5XRbcgw==" saltValue="S349Cu8NXMkRbb20uIYUBQ==" spinCount="100000" sheet="1" objects="1" scenarios="1" selectLockedCells="1"/>
  <mergeCells count="10">
    <mergeCell ref="H2:J2"/>
    <mergeCell ref="B31:D31"/>
    <mergeCell ref="G31:J31"/>
    <mergeCell ref="A1:J1"/>
    <mergeCell ref="A3:B3"/>
    <mergeCell ref="A2:B2"/>
    <mergeCell ref="C2:E2"/>
    <mergeCell ref="F2:G2"/>
    <mergeCell ref="C3:J3"/>
    <mergeCell ref="F30:H30"/>
  </mergeCells>
  <phoneticPr fontId="2"/>
  <pageMargins left="0.78740157480314965" right="0.78740157480314965" top="0.9055118110236221" bottom="0.9055118110236221"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election activeCell="F9" sqref="F9"/>
    </sheetView>
  </sheetViews>
  <sheetFormatPr defaultRowHeight="13.5"/>
  <cols>
    <col min="1" max="1" width="3.75" customWidth="1"/>
    <col min="2" max="2" width="6.75" customWidth="1"/>
    <col min="3" max="3" width="8.25" customWidth="1"/>
    <col min="4" max="4" width="17.5" customWidth="1"/>
    <col min="5" max="6" width="8.25" customWidth="1"/>
    <col min="9" max="9" width="3.75" customWidth="1"/>
    <col min="10" max="10" width="7.5" customWidth="1"/>
    <col min="11" max="11" width="6.75" customWidth="1"/>
    <col min="12" max="13" width="3" customWidth="1"/>
    <col min="14" max="14" width="3.75" customWidth="1"/>
    <col min="15" max="15" width="10.5" bestFit="1" customWidth="1"/>
  </cols>
  <sheetData>
    <row r="1" spans="1:15">
      <c r="A1" s="245" t="s">
        <v>22</v>
      </c>
      <c r="B1" s="245" t="s">
        <v>23</v>
      </c>
      <c r="C1" s="245" t="s">
        <v>24</v>
      </c>
      <c r="D1" s="245" t="s">
        <v>25</v>
      </c>
      <c r="E1" s="245" t="s">
        <v>26</v>
      </c>
      <c r="F1" s="245" t="s">
        <v>27</v>
      </c>
      <c r="G1" s="245" t="s">
        <v>28</v>
      </c>
      <c r="H1" s="245" t="s">
        <v>29</v>
      </c>
      <c r="I1" s="246" t="s">
        <v>30</v>
      </c>
      <c r="J1" s="245" t="s">
        <v>31</v>
      </c>
      <c r="K1" s="245" t="s">
        <v>32</v>
      </c>
      <c r="L1" s="245"/>
      <c r="M1" s="245"/>
      <c r="N1" s="245" t="s">
        <v>33</v>
      </c>
      <c r="O1" s="245" t="s">
        <v>34</v>
      </c>
    </row>
    <row r="2" spans="1:15">
      <c r="A2" s="245"/>
      <c r="B2" s="245"/>
      <c r="C2" s="245"/>
      <c r="D2" s="245"/>
      <c r="E2" s="245"/>
      <c r="F2" s="245"/>
      <c r="G2" s="245"/>
      <c r="H2" s="245"/>
      <c r="I2" s="247"/>
      <c r="J2" s="245"/>
      <c r="K2" s="12" t="s">
        <v>35</v>
      </c>
      <c r="L2" s="13" t="s">
        <v>36</v>
      </c>
      <c r="M2" s="13" t="s">
        <v>37</v>
      </c>
      <c r="N2" s="245"/>
      <c r="O2" s="245"/>
    </row>
    <row r="3" spans="1:15">
      <c r="A3" s="14" t="s">
        <v>38</v>
      </c>
      <c r="B3" s="11">
        <f>入力②!$F$2</f>
        <v>0</v>
      </c>
      <c r="C3" s="11" t="str">
        <f t="shared" ref="C3:C52" si="0">B3&amp;A3</f>
        <v>001</v>
      </c>
      <c r="D3" s="11" t="str">
        <f>IF(入力②!$F$3="","",入力②!$F$3)</f>
        <v/>
      </c>
      <c r="E3" s="11" t="str">
        <f>IF(入力②!E8="","",入力②!E8)</f>
        <v/>
      </c>
      <c r="F3" s="11" t="str">
        <f>IF(入力②!F8="","",入力②!F8)</f>
        <v/>
      </c>
      <c r="G3" s="11" t="str">
        <f>IF(入力②!G8="","",入力②!G8)</f>
        <v/>
      </c>
      <c r="H3" s="11" t="str">
        <f>IF(入力②!H8="","",入力②!H8)</f>
        <v/>
      </c>
      <c r="I3" s="11" t="str">
        <f>IF(入力②!$F$2&lt;2000,"男","女")</f>
        <v>男</v>
      </c>
      <c r="J3" s="11" t="str">
        <f>IF(入力②!I8="","",入力②!I8)</f>
        <v/>
      </c>
      <c r="K3" s="11" t="str">
        <f>IF(入力②!M8="","",入力②!M8)</f>
        <v/>
      </c>
      <c r="L3" s="11" t="str">
        <f>IF(入力②!N8="","",入力②!N8)</f>
        <v/>
      </c>
      <c r="M3" s="11" t="str">
        <f>IF(入力②!O8="","",入力②!O8)</f>
        <v/>
      </c>
      <c r="N3" s="11" t="str">
        <f>IF(入力②!J8="","",入力②!J8)</f>
        <v/>
      </c>
      <c r="O3" s="11"/>
    </row>
    <row r="4" spans="1:15">
      <c r="A4" s="14" t="s">
        <v>39</v>
      </c>
      <c r="B4" s="11">
        <f>入力②!$F$2</f>
        <v>0</v>
      </c>
      <c r="C4" s="11" t="str">
        <f t="shared" si="0"/>
        <v>002</v>
      </c>
      <c r="D4" s="11" t="str">
        <f>IF(入力②!$F$3="","",入力②!$F$3)</f>
        <v/>
      </c>
      <c r="E4" s="11" t="str">
        <f>IF(入力②!E9="","",入力②!E9)</f>
        <v/>
      </c>
      <c r="F4" s="11" t="str">
        <f>IF(入力②!F9="","",入力②!F9)</f>
        <v/>
      </c>
      <c r="G4" s="11" t="str">
        <f>IF(入力②!G9="","",入力②!G9)</f>
        <v/>
      </c>
      <c r="H4" s="11" t="str">
        <f>IF(入力②!H9="","",入力②!H9)</f>
        <v/>
      </c>
      <c r="I4" s="11" t="str">
        <f>IF(入力②!$F$2&lt;2000,"男","女")</f>
        <v>男</v>
      </c>
      <c r="J4" s="11" t="str">
        <f>IF(入力②!I9="","",入力②!I9)</f>
        <v/>
      </c>
      <c r="K4" s="11" t="str">
        <f>IF(入力②!M9="","",入力②!M9)</f>
        <v/>
      </c>
      <c r="L4" s="11" t="str">
        <f>IF(入力②!N9="","",入力②!N9)</f>
        <v/>
      </c>
      <c r="M4" s="11" t="str">
        <f>IF(入力②!O9="","",入力②!O9)</f>
        <v/>
      </c>
      <c r="N4" s="11" t="str">
        <f>IF(入力②!J9="","",入力②!J9)</f>
        <v/>
      </c>
      <c r="O4" s="11"/>
    </row>
    <row r="5" spans="1:15">
      <c r="A5" s="14" t="s">
        <v>40</v>
      </c>
      <c r="B5" s="11">
        <f>入力②!$F$2</f>
        <v>0</v>
      </c>
      <c r="C5" s="11" t="str">
        <f t="shared" si="0"/>
        <v>003</v>
      </c>
      <c r="D5" s="11" t="str">
        <f>IF(入力②!$F$3="","",入力②!$F$3)</f>
        <v/>
      </c>
      <c r="E5" s="11" t="str">
        <f>IF(入力②!E10="","",入力②!E10)</f>
        <v/>
      </c>
      <c r="F5" s="11" t="str">
        <f>IF(入力②!F10="","",入力②!F10)</f>
        <v/>
      </c>
      <c r="G5" s="11" t="str">
        <f>IF(入力②!G10="","",入力②!G10)</f>
        <v/>
      </c>
      <c r="H5" s="11" t="str">
        <f>IF(入力②!H10="","",入力②!H10)</f>
        <v/>
      </c>
      <c r="I5" s="11" t="str">
        <f>IF(入力②!$F$2&lt;2000,"男","女")</f>
        <v>男</v>
      </c>
      <c r="J5" s="11" t="str">
        <f>IF(入力②!I10="","",入力②!I10)</f>
        <v/>
      </c>
      <c r="K5" s="11" t="str">
        <f>IF(入力②!M10="","",入力②!M10)</f>
        <v/>
      </c>
      <c r="L5" s="11" t="str">
        <f>IF(入力②!N10="","",入力②!N10)</f>
        <v/>
      </c>
      <c r="M5" s="11" t="str">
        <f>IF(入力②!O10="","",入力②!O10)</f>
        <v/>
      </c>
      <c r="N5" s="11" t="str">
        <f>IF(入力②!J10="","",入力②!J10)</f>
        <v/>
      </c>
      <c r="O5" s="11"/>
    </row>
    <row r="6" spans="1:15">
      <c r="A6" s="14" t="s">
        <v>41</v>
      </c>
      <c r="B6" s="11">
        <f>入力②!$F$2</f>
        <v>0</v>
      </c>
      <c r="C6" s="11" t="str">
        <f t="shared" si="0"/>
        <v>004</v>
      </c>
      <c r="D6" s="11" t="str">
        <f>IF(入力②!$F$3="","",入力②!$F$3)</f>
        <v/>
      </c>
      <c r="E6" s="11" t="str">
        <f>IF(入力②!E11="","",入力②!E11)</f>
        <v/>
      </c>
      <c r="F6" s="11" t="str">
        <f>IF(入力②!F11="","",入力②!F11)</f>
        <v/>
      </c>
      <c r="G6" s="11" t="str">
        <f>IF(入力②!G11="","",入力②!G11)</f>
        <v/>
      </c>
      <c r="H6" s="11" t="str">
        <f>IF(入力②!H11="","",入力②!H11)</f>
        <v/>
      </c>
      <c r="I6" s="11" t="str">
        <f>IF(入力②!$F$2&lt;2000,"男","女")</f>
        <v>男</v>
      </c>
      <c r="J6" s="11" t="str">
        <f>IF(入力②!I11="","",入力②!I11)</f>
        <v/>
      </c>
      <c r="K6" s="11" t="str">
        <f>IF(入力②!M11="","",入力②!M11)</f>
        <v/>
      </c>
      <c r="L6" s="11" t="str">
        <f>IF(入力②!N11="","",入力②!N11)</f>
        <v/>
      </c>
      <c r="M6" s="11" t="str">
        <f>IF(入力②!O11="","",入力②!O11)</f>
        <v/>
      </c>
      <c r="N6" s="11" t="str">
        <f>IF(入力②!J11="","",入力②!J11)</f>
        <v/>
      </c>
      <c r="O6" s="11"/>
    </row>
    <row r="7" spans="1:15">
      <c r="A7" s="14" t="s">
        <v>42</v>
      </c>
      <c r="B7" s="11">
        <f>入力②!$F$2</f>
        <v>0</v>
      </c>
      <c r="C7" s="11" t="str">
        <f t="shared" si="0"/>
        <v>005</v>
      </c>
      <c r="D7" s="11" t="str">
        <f>IF(入力②!$F$3="","",入力②!$F$3)</f>
        <v/>
      </c>
      <c r="E7" s="11" t="str">
        <f>IF(入力②!E12="","",入力②!E12)</f>
        <v/>
      </c>
      <c r="F7" s="11" t="str">
        <f>IF(入力②!F12="","",入力②!F12)</f>
        <v/>
      </c>
      <c r="G7" s="11" t="str">
        <f>IF(入力②!G12="","",入力②!G12)</f>
        <v/>
      </c>
      <c r="H7" s="11" t="str">
        <f>IF(入力②!H12="","",入力②!H12)</f>
        <v/>
      </c>
      <c r="I7" s="11" t="str">
        <f>IF(入力②!$F$2&lt;2000,"男","女")</f>
        <v>男</v>
      </c>
      <c r="J7" s="11" t="str">
        <f>IF(入力②!I12="","",入力②!I12)</f>
        <v/>
      </c>
      <c r="K7" s="11" t="str">
        <f>IF(入力②!M12="","",入力②!M12)</f>
        <v/>
      </c>
      <c r="L7" s="11" t="str">
        <f>IF(入力②!N12="","",入力②!N12)</f>
        <v/>
      </c>
      <c r="M7" s="11" t="str">
        <f>IF(入力②!O12="","",入力②!O12)</f>
        <v/>
      </c>
      <c r="N7" s="11" t="str">
        <f>IF(入力②!J12="","",入力②!J12)</f>
        <v/>
      </c>
      <c r="O7" s="11"/>
    </row>
    <row r="8" spans="1:15">
      <c r="A8" s="14" t="s">
        <v>43</v>
      </c>
      <c r="B8" s="11">
        <f>入力②!$F$2</f>
        <v>0</v>
      </c>
      <c r="C8" s="11" t="str">
        <f t="shared" si="0"/>
        <v>006</v>
      </c>
      <c r="D8" s="11" t="str">
        <f>IF(入力②!$F$3="","",入力②!$F$3)</f>
        <v/>
      </c>
      <c r="E8" s="11" t="str">
        <f>IF(入力②!E13="","",入力②!E13)</f>
        <v/>
      </c>
      <c r="F8" s="11" t="str">
        <f>IF(入力②!F13="","",入力②!F13)</f>
        <v/>
      </c>
      <c r="G8" s="11" t="str">
        <f>IF(入力②!G13="","",入力②!G13)</f>
        <v/>
      </c>
      <c r="H8" s="11" t="str">
        <f>IF(入力②!H13="","",入力②!H13)</f>
        <v/>
      </c>
      <c r="I8" s="11" t="str">
        <f>IF(入力②!$F$2&lt;2000,"男","女")</f>
        <v>男</v>
      </c>
      <c r="J8" s="11" t="str">
        <f>IF(入力②!I13="","",入力②!I13)</f>
        <v/>
      </c>
      <c r="K8" s="11" t="str">
        <f>IF(入力②!M13="","",入力②!M13)</f>
        <v/>
      </c>
      <c r="L8" s="11" t="str">
        <f>IF(入力②!N13="","",入力②!N13)</f>
        <v/>
      </c>
      <c r="M8" s="11" t="str">
        <f>IF(入力②!O13="","",入力②!O13)</f>
        <v/>
      </c>
      <c r="N8" s="11" t="str">
        <f>IF(入力②!J13="","",入力②!J13)</f>
        <v/>
      </c>
      <c r="O8" s="11"/>
    </row>
    <row r="9" spans="1:15">
      <c r="A9" s="14" t="s">
        <v>44</v>
      </c>
      <c r="B9" s="11">
        <f>入力②!$F$2</f>
        <v>0</v>
      </c>
      <c r="C9" s="11" t="str">
        <f t="shared" si="0"/>
        <v>007</v>
      </c>
      <c r="D9" s="11" t="str">
        <f>IF(入力②!$F$3="","",入力②!$F$3)</f>
        <v/>
      </c>
      <c r="E9" s="11" t="str">
        <f>IF(入力②!E14="","",入力②!E14)</f>
        <v/>
      </c>
      <c r="F9" s="11" t="str">
        <f>IF(入力②!F14="","",入力②!F14)</f>
        <v/>
      </c>
      <c r="G9" s="11" t="str">
        <f>IF(入力②!G14="","",入力②!G14)</f>
        <v/>
      </c>
      <c r="H9" s="11" t="str">
        <f>IF(入力②!H14="","",入力②!H14)</f>
        <v/>
      </c>
      <c r="I9" s="11" t="str">
        <f>IF(入力②!$F$2&lt;2000,"男","女")</f>
        <v>男</v>
      </c>
      <c r="J9" s="11" t="str">
        <f>IF(入力②!I14="","",入力②!I14)</f>
        <v/>
      </c>
      <c r="K9" s="11" t="str">
        <f>IF(入力②!M14="","",入力②!M14)</f>
        <v/>
      </c>
      <c r="L9" s="11" t="str">
        <f>IF(入力②!N14="","",入力②!N14)</f>
        <v/>
      </c>
      <c r="M9" s="11" t="str">
        <f>IF(入力②!O14="","",入力②!O14)</f>
        <v/>
      </c>
      <c r="N9" s="11" t="str">
        <f>IF(入力②!J14="","",入力②!J14)</f>
        <v/>
      </c>
      <c r="O9" s="11"/>
    </row>
    <row r="10" spans="1:15">
      <c r="A10" s="14" t="s">
        <v>45</v>
      </c>
      <c r="B10" s="11">
        <f>入力②!$F$2</f>
        <v>0</v>
      </c>
      <c r="C10" s="11" t="str">
        <f t="shared" si="0"/>
        <v>008</v>
      </c>
      <c r="D10" s="11" t="str">
        <f>IF(入力②!$F$3="","",入力②!$F$3)</f>
        <v/>
      </c>
      <c r="E10" s="11" t="str">
        <f>IF(入力②!E15="","",入力②!E15)</f>
        <v/>
      </c>
      <c r="F10" s="11" t="str">
        <f>IF(入力②!F15="","",入力②!F15)</f>
        <v/>
      </c>
      <c r="G10" s="11" t="str">
        <f>IF(入力②!G15="","",入力②!G15)</f>
        <v/>
      </c>
      <c r="H10" s="11" t="str">
        <f>IF(入力②!H15="","",入力②!H15)</f>
        <v/>
      </c>
      <c r="I10" s="11" t="str">
        <f>IF(入力②!$F$2&lt;2000,"男","女")</f>
        <v>男</v>
      </c>
      <c r="J10" s="11" t="str">
        <f>IF(入力②!I15="","",入力②!I15)</f>
        <v/>
      </c>
      <c r="K10" s="11" t="str">
        <f>IF(入力②!M15="","",入力②!M15)</f>
        <v/>
      </c>
      <c r="L10" s="11" t="str">
        <f>IF(入力②!N15="","",入力②!N15)</f>
        <v/>
      </c>
      <c r="M10" s="11" t="str">
        <f>IF(入力②!O15="","",入力②!O15)</f>
        <v/>
      </c>
      <c r="N10" s="11" t="str">
        <f>IF(入力②!J15="","",入力②!J15)</f>
        <v/>
      </c>
      <c r="O10" s="11"/>
    </row>
    <row r="11" spans="1:15">
      <c r="A11" s="14" t="s">
        <v>46</v>
      </c>
      <c r="B11" s="11">
        <f>入力②!$F$2</f>
        <v>0</v>
      </c>
      <c r="C11" s="11" t="str">
        <f t="shared" si="0"/>
        <v>009</v>
      </c>
      <c r="D11" s="11" t="str">
        <f>IF(入力②!$F$3="","",入力②!$F$3)</f>
        <v/>
      </c>
      <c r="E11" s="11" t="str">
        <f>IF(入力②!E16="","",入力②!E16)</f>
        <v/>
      </c>
      <c r="F11" s="11" t="str">
        <f>IF(入力②!F16="","",入力②!F16)</f>
        <v/>
      </c>
      <c r="G11" s="11" t="str">
        <f>IF(入力②!G16="","",入力②!G16)</f>
        <v/>
      </c>
      <c r="H11" s="11" t="str">
        <f>IF(入力②!H16="","",入力②!H16)</f>
        <v/>
      </c>
      <c r="I11" s="11" t="str">
        <f>IF(入力②!$F$2&lt;2000,"男","女")</f>
        <v>男</v>
      </c>
      <c r="J11" s="11" t="str">
        <f>IF(入力②!I16="","",入力②!I16)</f>
        <v/>
      </c>
      <c r="K11" s="11" t="str">
        <f>IF(入力②!M16="","",入力②!M16)</f>
        <v/>
      </c>
      <c r="L11" s="11" t="str">
        <f>IF(入力②!N16="","",入力②!N16)</f>
        <v/>
      </c>
      <c r="M11" s="11" t="str">
        <f>IF(入力②!O16="","",入力②!O16)</f>
        <v/>
      </c>
      <c r="N11" s="11" t="str">
        <f>IF(入力②!J16="","",入力②!J16)</f>
        <v/>
      </c>
      <c r="O11" s="11"/>
    </row>
    <row r="12" spans="1:15">
      <c r="A12" s="14" t="s">
        <v>47</v>
      </c>
      <c r="B12" s="11">
        <f>入力②!$F$2</f>
        <v>0</v>
      </c>
      <c r="C12" s="11" t="str">
        <f t="shared" si="0"/>
        <v>010</v>
      </c>
      <c r="D12" s="11" t="str">
        <f>IF(入力②!$F$3="","",入力②!$F$3)</f>
        <v/>
      </c>
      <c r="E12" s="11" t="str">
        <f>IF(入力②!E17="","",入力②!E17)</f>
        <v/>
      </c>
      <c r="F12" s="11" t="str">
        <f>IF(入力②!F17="","",入力②!F17)</f>
        <v/>
      </c>
      <c r="G12" s="11" t="str">
        <f>IF(入力②!G17="","",入力②!G17)</f>
        <v/>
      </c>
      <c r="H12" s="11" t="str">
        <f>IF(入力②!H17="","",入力②!H17)</f>
        <v/>
      </c>
      <c r="I12" s="11" t="str">
        <f>IF(入力②!$F$2&lt;2000,"男","女")</f>
        <v>男</v>
      </c>
      <c r="J12" s="11" t="str">
        <f>IF(入力②!I17="","",入力②!I17)</f>
        <v/>
      </c>
      <c r="K12" s="11" t="str">
        <f>IF(入力②!M17="","",入力②!M17)</f>
        <v/>
      </c>
      <c r="L12" s="11" t="str">
        <f>IF(入力②!N17="","",入力②!N17)</f>
        <v/>
      </c>
      <c r="M12" s="11" t="str">
        <f>IF(入力②!O17="","",入力②!O17)</f>
        <v/>
      </c>
      <c r="N12" s="11" t="str">
        <f>IF(入力②!J17="","",入力②!J17)</f>
        <v/>
      </c>
      <c r="O12" s="11"/>
    </row>
    <row r="13" spans="1:15">
      <c r="A13" s="14" t="s">
        <v>48</v>
      </c>
      <c r="B13" s="11">
        <f>入力②!$F$2</f>
        <v>0</v>
      </c>
      <c r="C13" s="11" t="str">
        <f t="shared" si="0"/>
        <v>011</v>
      </c>
      <c r="D13" s="11" t="str">
        <f>IF(入力②!$F$3="","",入力②!$F$3)</f>
        <v/>
      </c>
      <c r="E13" s="11" t="str">
        <f>IF(入力②!E18="","",入力②!E18)</f>
        <v/>
      </c>
      <c r="F13" s="11" t="str">
        <f>IF(入力②!F18="","",入力②!F18)</f>
        <v/>
      </c>
      <c r="G13" s="11" t="str">
        <f>IF(入力②!G18="","",入力②!G18)</f>
        <v/>
      </c>
      <c r="H13" s="11" t="str">
        <f>IF(入力②!H18="","",入力②!H18)</f>
        <v/>
      </c>
      <c r="I13" s="11" t="str">
        <f>IF(入力②!$F$2&lt;2000,"男","女")</f>
        <v>男</v>
      </c>
      <c r="J13" s="11" t="str">
        <f>IF(入力②!I18="","",入力②!I18)</f>
        <v/>
      </c>
      <c r="K13" s="11" t="str">
        <f>IF(入力②!M18="","",入力②!M18)</f>
        <v/>
      </c>
      <c r="L13" s="11" t="str">
        <f>IF(入力②!N18="","",入力②!N18)</f>
        <v/>
      </c>
      <c r="M13" s="11" t="str">
        <f>IF(入力②!O18="","",入力②!O18)</f>
        <v/>
      </c>
      <c r="N13" s="11" t="str">
        <f>IF(入力②!J18="","",入力②!J18)</f>
        <v/>
      </c>
      <c r="O13" s="11"/>
    </row>
    <row r="14" spans="1:15">
      <c r="A14" s="14" t="s">
        <v>49</v>
      </c>
      <c r="B14" s="11">
        <f>入力②!$F$2</f>
        <v>0</v>
      </c>
      <c r="C14" s="11" t="str">
        <f t="shared" si="0"/>
        <v>012</v>
      </c>
      <c r="D14" s="11" t="str">
        <f>IF(入力②!$F$3="","",入力②!$F$3)</f>
        <v/>
      </c>
      <c r="E14" s="11" t="str">
        <f>IF(入力②!E19="","",入力②!E19)</f>
        <v/>
      </c>
      <c r="F14" s="11" t="str">
        <f>IF(入力②!F19="","",入力②!F19)</f>
        <v/>
      </c>
      <c r="G14" s="11" t="str">
        <f>IF(入力②!G19="","",入力②!G19)</f>
        <v/>
      </c>
      <c r="H14" s="11" t="str">
        <f>IF(入力②!H19="","",入力②!H19)</f>
        <v/>
      </c>
      <c r="I14" s="11" t="str">
        <f>IF(入力②!$F$2&lt;2000,"男","女")</f>
        <v>男</v>
      </c>
      <c r="J14" s="11" t="str">
        <f>IF(入力②!I19="","",入力②!I19)</f>
        <v/>
      </c>
      <c r="K14" s="11" t="str">
        <f>IF(入力②!M19="","",入力②!M19)</f>
        <v/>
      </c>
      <c r="L14" s="11" t="str">
        <f>IF(入力②!N19="","",入力②!N19)</f>
        <v/>
      </c>
      <c r="M14" s="11" t="str">
        <f>IF(入力②!O19="","",入力②!O19)</f>
        <v/>
      </c>
      <c r="N14" s="11" t="str">
        <f>IF(入力②!J19="","",入力②!J19)</f>
        <v/>
      </c>
      <c r="O14" s="11"/>
    </row>
    <row r="15" spans="1:15">
      <c r="A15" s="14" t="s">
        <v>50</v>
      </c>
      <c r="B15" s="11">
        <f>入力②!$F$2</f>
        <v>0</v>
      </c>
      <c r="C15" s="11" t="str">
        <f t="shared" si="0"/>
        <v>013</v>
      </c>
      <c r="D15" s="11" t="str">
        <f>IF(入力②!$F$3="","",入力②!$F$3)</f>
        <v/>
      </c>
      <c r="E15" s="11" t="str">
        <f>IF(入力②!E20="","",入力②!E20)</f>
        <v/>
      </c>
      <c r="F15" s="11" t="str">
        <f>IF(入力②!F20="","",入力②!F20)</f>
        <v/>
      </c>
      <c r="G15" s="11" t="str">
        <f>IF(入力②!G20="","",入力②!G20)</f>
        <v/>
      </c>
      <c r="H15" s="11" t="str">
        <f>IF(入力②!H20="","",入力②!H20)</f>
        <v/>
      </c>
      <c r="I15" s="11" t="str">
        <f>IF(入力②!$F$2&lt;2000,"男","女")</f>
        <v>男</v>
      </c>
      <c r="J15" s="11" t="str">
        <f>IF(入力②!I20="","",入力②!I20)</f>
        <v/>
      </c>
      <c r="K15" s="11" t="str">
        <f>IF(入力②!M20="","",入力②!M20)</f>
        <v/>
      </c>
      <c r="L15" s="11" t="str">
        <f>IF(入力②!N20="","",入力②!N20)</f>
        <v/>
      </c>
      <c r="M15" s="11" t="str">
        <f>IF(入力②!O20="","",入力②!O20)</f>
        <v/>
      </c>
      <c r="N15" s="11" t="str">
        <f>IF(入力②!J20="","",入力②!J20)</f>
        <v/>
      </c>
      <c r="O15" s="11"/>
    </row>
    <row r="16" spans="1:15">
      <c r="A16" s="14" t="s">
        <v>51</v>
      </c>
      <c r="B16" s="11">
        <f>入力②!$F$2</f>
        <v>0</v>
      </c>
      <c r="C16" s="11" t="str">
        <f t="shared" si="0"/>
        <v>014</v>
      </c>
      <c r="D16" s="11" t="str">
        <f>IF(入力②!$F$3="","",入力②!$F$3)</f>
        <v/>
      </c>
      <c r="E16" s="11" t="str">
        <f>IF(入力②!E21="","",入力②!E21)</f>
        <v/>
      </c>
      <c r="F16" s="11" t="str">
        <f>IF(入力②!F21="","",入力②!F21)</f>
        <v/>
      </c>
      <c r="G16" s="11" t="str">
        <f>IF(入力②!G21="","",入力②!G21)</f>
        <v/>
      </c>
      <c r="H16" s="11" t="str">
        <f>IF(入力②!H21="","",入力②!H21)</f>
        <v/>
      </c>
      <c r="I16" s="11" t="str">
        <f>IF(入力②!$F$2&lt;2000,"男","女")</f>
        <v>男</v>
      </c>
      <c r="J16" s="11" t="str">
        <f>IF(入力②!I21="","",入力②!I21)</f>
        <v/>
      </c>
      <c r="K16" s="11" t="str">
        <f>IF(入力②!M21="","",入力②!M21)</f>
        <v/>
      </c>
      <c r="L16" s="11" t="str">
        <f>IF(入力②!N21="","",入力②!N21)</f>
        <v/>
      </c>
      <c r="M16" s="11" t="str">
        <f>IF(入力②!O21="","",入力②!O21)</f>
        <v/>
      </c>
      <c r="N16" s="11" t="str">
        <f>IF(入力②!J21="","",入力②!J21)</f>
        <v/>
      </c>
      <c r="O16" s="11"/>
    </row>
    <row r="17" spans="1:15">
      <c r="A17" s="14" t="s">
        <v>52</v>
      </c>
      <c r="B17" s="11">
        <f>入力②!$F$2</f>
        <v>0</v>
      </c>
      <c r="C17" s="11" t="str">
        <f t="shared" si="0"/>
        <v>015</v>
      </c>
      <c r="D17" s="11" t="str">
        <f>IF(入力②!$F$3="","",入力②!$F$3)</f>
        <v/>
      </c>
      <c r="E17" s="11" t="str">
        <f>IF(入力②!E22="","",入力②!E22)</f>
        <v/>
      </c>
      <c r="F17" s="11" t="str">
        <f>IF(入力②!F22="","",入力②!F22)</f>
        <v/>
      </c>
      <c r="G17" s="11" t="str">
        <f>IF(入力②!G22="","",入力②!G22)</f>
        <v/>
      </c>
      <c r="H17" s="11" t="str">
        <f>IF(入力②!H22="","",入力②!H22)</f>
        <v/>
      </c>
      <c r="I17" s="11" t="str">
        <f>IF(入力②!$F$2&lt;2000,"男","女")</f>
        <v>男</v>
      </c>
      <c r="J17" s="11" t="str">
        <f>IF(入力②!I22="","",入力②!I22)</f>
        <v/>
      </c>
      <c r="K17" s="11" t="str">
        <f>IF(入力②!M22="","",入力②!M22)</f>
        <v/>
      </c>
      <c r="L17" s="11" t="str">
        <f>IF(入力②!N22="","",入力②!N22)</f>
        <v/>
      </c>
      <c r="M17" s="11" t="str">
        <f>IF(入力②!O22="","",入力②!O22)</f>
        <v/>
      </c>
      <c r="N17" s="11" t="str">
        <f>IF(入力②!J22="","",入力②!J22)</f>
        <v/>
      </c>
      <c r="O17" s="11"/>
    </row>
    <row r="18" spans="1:15">
      <c r="A18" s="14" t="s">
        <v>53</v>
      </c>
      <c r="B18" s="11">
        <f>入力②!$F$2</f>
        <v>0</v>
      </c>
      <c r="C18" s="11" t="str">
        <f t="shared" si="0"/>
        <v>016</v>
      </c>
      <c r="D18" s="11" t="str">
        <f>IF(入力②!$F$3="","",入力②!$F$3)</f>
        <v/>
      </c>
      <c r="E18" s="11" t="str">
        <f>IF(入力②!E23="","",入力②!E23)</f>
        <v/>
      </c>
      <c r="F18" s="11" t="str">
        <f>IF(入力②!F23="","",入力②!F23)</f>
        <v/>
      </c>
      <c r="G18" s="11" t="str">
        <f>IF(入力②!G23="","",入力②!G23)</f>
        <v/>
      </c>
      <c r="H18" s="11" t="str">
        <f>IF(入力②!H23="","",入力②!H23)</f>
        <v/>
      </c>
      <c r="I18" s="11" t="str">
        <f>IF(入力②!$F$2&lt;2000,"男","女")</f>
        <v>男</v>
      </c>
      <c r="J18" s="11" t="str">
        <f>IF(入力②!I23="","",入力②!I23)</f>
        <v/>
      </c>
      <c r="K18" s="11" t="str">
        <f>IF(入力②!M23="","",入力②!M23)</f>
        <v/>
      </c>
      <c r="L18" s="11" t="str">
        <f>IF(入力②!N23="","",入力②!N23)</f>
        <v/>
      </c>
      <c r="M18" s="11" t="str">
        <f>IF(入力②!O23="","",入力②!O23)</f>
        <v/>
      </c>
      <c r="N18" s="11" t="str">
        <f>IF(入力②!J23="","",入力②!J23)</f>
        <v/>
      </c>
      <c r="O18" s="11"/>
    </row>
    <row r="19" spans="1:15">
      <c r="A19" s="14" t="s">
        <v>54</v>
      </c>
      <c r="B19" s="11">
        <f>入力②!$F$2</f>
        <v>0</v>
      </c>
      <c r="C19" s="11" t="str">
        <f t="shared" si="0"/>
        <v>017</v>
      </c>
      <c r="D19" s="11" t="str">
        <f>IF(入力②!$F$3="","",入力②!$F$3)</f>
        <v/>
      </c>
      <c r="E19" s="11" t="str">
        <f>IF(入力②!E24="","",入力②!E24)</f>
        <v/>
      </c>
      <c r="F19" s="11" t="str">
        <f>IF(入力②!F24="","",入力②!F24)</f>
        <v/>
      </c>
      <c r="G19" s="11" t="str">
        <f>IF(入力②!G24="","",入力②!G24)</f>
        <v/>
      </c>
      <c r="H19" s="11" t="str">
        <f>IF(入力②!H24="","",入力②!H24)</f>
        <v/>
      </c>
      <c r="I19" s="11" t="str">
        <f>IF(入力②!$F$2&lt;2000,"男","女")</f>
        <v>男</v>
      </c>
      <c r="J19" s="11" t="str">
        <f>IF(入力②!I24="","",入力②!I24)</f>
        <v/>
      </c>
      <c r="K19" s="11" t="str">
        <f>IF(入力②!M24="","",入力②!M24)</f>
        <v/>
      </c>
      <c r="L19" s="11" t="str">
        <f>IF(入力②!N24="","",入力②!N24)</f>
        <v/>
      </c>
      <c r="M19" s="11" t="str">
        <f>IF(入力②!O24="","",入力②!O24)</f>
        <v/>
      </c>
      <c r="N19" s="11" t="str">
        <f>IF(入力②!J24="","",入力②!J24)</f>
        <v/>
      </c>
      <c r="O19" s="11"/>
    </row>
    <row r="20" spans="1:15">
      <c r="A20" s="14" t="s">
        <v>55</v>
      </c>
      <c r="B20" s="11">
        <f>入力②!$F$2</f>
        <v>0</v>
      </c>
      <c r="C20" s="11" t="str">
        <f t="shared" si="0"/>
        <v>018</v>
      </c>
      <c r="D20" s="11" t="str">
        <f>IF(入力②!$F$3="","",入力②!$F$3)</f>
        <v/>
      </c>
      <c r="E20" s="11" t="str">
        <f>IF(入力②!E25="","",入力②!E25)</f>
        <v/>
      </c>
      <c r="F20" s="11" t="str">
        <f>IF(入力②!F25="","",入力②!F25)</f>
        <v/>
      </c>
      <c r="G20" s="11" t="str">
        <f>IF(入力②!G25="","",入力②!G25)</f>
        <v/>
      </c>
      <c r="H20" s="11" t="str">
        <f>IF(入力②!H25="","",入力②!H25)</f>
        <v/>
      </c>
      <c r="I20" s="11" t="str">
        <f>IF(入力②!$F$2&lt;2000,"男","女")</f>
        <v>男</v>
      </c>
      <c r="J20" s="11" t="str">
        <f>IF(入力②!I25="","",入力②!I25)</f>
        <v/>
      </c>
      <c r="K20" s="11" t="str">
        <f>IF(入力②!M25="","",入力②!M25)</f>
        <v/>
      </c>
      <c r="L20" s="11" t="str">
        <f>IF(入力②!N25="","",入力②!N25)</f>
        <v/>
      </c>
      <c r="M20" s="11" t="str">
        <f>IF(入力②!O25="","",入力②!O25)</f>
        <v/>
      </c>
      <c r="N20" s="11" t="str">
        <f>IF(入力②!J25="","",入力②!J25)</f>
        <v/>
      </c>
      <c r="O20" s="11"/>
    </row>
    <row r="21" spans="1:15">
      <c r="A21" s="14" t="s">
        <v>56</v>
      </c>
      <c r="B21" s="11">
        <f>入力②!$F$2</f>
        <v>0</v>
      </c>
      <c r="C21" s="11" t="str">
        <f t="shared" si="0"/>
        <v>019</v>
      </c>
      <c r="D21" s="11" t="str">
        <f>IF(入力②!$F$3="","",入力②!$F$3)</f>
        <v/>
      </c>
      <c r="E21" s="11" t="str">
        <f>IF(入力②!E26="","",入力②!E26)</f>
        <v/>
      </c>
      <c r="F21" s="11" t="str">
        <f>IF(入力②!F26="","",入力②!F26)</f>
        <v/>
      </c>
      <c r="G21" s="11" t="str">
        <f>IF(入力②!G26="","",入力②!G26)</f>
        <v/>
      </c>
      <c r="H21" s="11" t="str">
        <f>IF(入力②!H26="","",入力②!H26)</f>
        <v/>
      </c>
      <c r="I21" s="11" t="str">
        <f>IF(入力②!$F$2&lt;2000,"男","女")</f>
        <v>男</v>
      </c>
      <c r="J21" s="11" t="str">
        <f>IF(入力②!I26="","",入力②!I26)</f>
        <v/>
      </c>
      <c r="K21" s="11" t="str">
        <f>IF(入力②!M26="","",入力②!M26)</f>
        <v/>
      </c>
      <c r="L21" s="11" t="str">
        <f>IF(入力②!N26="","",入力②!N26)</f>
        <v/>
      </c>
      <c r="M21" s="11" t="str">
        <f>IF(入力②!O26="","",入力②!O26)</f>
        <v/>
      </c>
      <c r="N21" s="11" t="str">
        <f>IF(入力②!J26="","",入力②!J26)</f>
        <v/>
      </c>
      <c r="O21" s="11"/>
    </row>
    <row r="22" spans="1:15">
      <c r="A22" s="14" t="s">
        <v>57</v>
      </c>
      <c r="B22" s="11">
        <f>入力②!$F$2</f>
        <v>0</v>
      </c>
      <c r="C22" s="11" t="str">
        <f t="shared" si="0"/>
        <v>020</v>
      </c>
      <c r="D22" s="11" t="str">
        <f>IF(入力②!$F$3="","",入力②!$F$3)</f>
        <v/>
      </c>
      <c r="E22" s="11" t="str">
        <f>IF(入力②!E27="","",入力②!E27)</f>
        <v/>
      </c>
      <c r="F22" s="11" t="str">
        <f>IF(入力②!F27="","",入力②!F27)</f>
        <v/>
      </c>
      <c r="G22" s="11" t="str">
        <f>IF(入力②!G27="","",入力②!G27)</f>
        <v/>
      </c>
      <c r="H22" s="11" t="str">
        <f>IF(入力②!H27="","",入力②!H27)</f>
        <v/>
      </c>
      <c r="I22" s="11" t="str">
        <f>IF(入力②!$F$2&lt;2000,"男","女")</f>
        <v>男</v>
      </c>
      <c r="J22" s="11" t="str">
        <f>IF(入力②!I27="","",入力②!I27)</f>
        <v/>
      </c>
      <c r="K22" s="11" t="str">
        <f>IF(入力②!M27="","",入力②!M27)</f>
        <v/>
      </c>
      <c r="L22" s="11" t="str">
        <f>IF(入力②!N27="","",入力②!N27)</f>
        <v/>
      </c>
      <c r="M22" s="11" t="str">
        <f>IF(入力②!O27="","",入力②!O27)</f>
        <v/>
      </c>
      <c r="N22" s="11" t="str">
        <f>IF(入力②!J27="","",入力②!J27)</f>
        <v/>
      </c>
      <c r="O22" s="11"/>
    </row>
    <row r="23" spans="1:15">
      <c r="A23" s="14" t="s">
        <v>58</v>
      </c>
      <c r="B23" s="11">
        <f>入力②!$F$2</f>
        <v>0</v>
      </c>
      <c r="C23" s="11" t="str">
        <f t="shared" si="0"/>
        <v>021</v>
      </c>
      <c r="D23" s="11" t="str">
        <f>IF(入力②!$F$3="","",入力②!$F$3)</f>
        <v/>
      </c>
      <c r="E23" s="11" t="str">
        <f>IF(入力②!E28="","",入力②!E28)</f>
        <v/>
      </c>
      <c r="F23" s="11" t="str">
        <f>IF(入力②!F28="","",入力②!F28)</f>
        <v/>
      </c>
      <c r="G23" s="11" t="str">
        <f>IF(入力②!G28="","",入力②!G28)</f>
        <v/>
      </c>
      <c r="H23" s="11" t="str">
        <f>IF(入力②!H28="","",入力②!H28)</f>
        <v/>
      </c>
      <c r="I23" s="11" t="str">
        <f>IF(入力②!$F$2&lt;2000,"男","女")</f>
        <v>男</v>
      </c>
      <c r="J23" s="11" t="str">
        <f>IF(入力②!I28="","",入力②!I28)</f>
        <v/>
      </c>
      <c r="K23" s="11" t="str">
        <f>IF(入力②!M28="","",入力②!M28)</f>
        <v/>
      </c>
      <c r="L23" s="11" t="str">
        <f>IF(入力②!N28="","",入力②!N28)</f>
        <v/>
      </c>
      <c r="M23" s="11" t="str">
        <f>IF(入力②!O28="","",入力②!O28)</f>
        <v/>
      </c>
      <c r="N23" s="11" t="str">
        <f>IF(入力②!J28="","",入力②!J28)</f>
        <v/>
      </c>
      <c r="O23" s="11"/>
    </row>
    <row r="24" spans="1:15">
      <c r="A24" s="14" t="s">
        <v>59</v>
      </c>
      <c r="B24" s="11">
        <f>入力②!$F$2</f>
        <v>0</v>
      </c>
      <c r="C24" s="11" t="str">
        <f t="shared" si="0"/>
        <v>022</v>
      </c>
      <c r="D24" s="11" t="str">
        <f>IF(入力②!$F$3="","",入力②!$F$3)</f>
        <v/>
      </c>
      <c r="E24" s="11" t="str">
        <f>IF(入力②!E29="","",入力②!E29)</f>
        <v/>
      </c>
      <c r="F24" s="11" t="str">
        <f>IF(入力②!F29="","",入力②!F29)</f>
        <v/>
      </c>
      <c r="G24" s="11" t="str">
        <f>IF(入力②!G29="","",入力②!G29)</f>
        <v/>
      </c>
      <c r="H24" s="11" t="str">
        <f>IF(入力②!H29="","",入力②!H29)</f>
        <v/>
      </c>
      <c r="I24" s="11" t="str">
        <f>IF(入力②!$F$2&lt;2000,"男","女")</f>
        <v>男</v>
      </c>
      <c r="J24" s="11" t="str">
        <f>IF(入力②!I29="","",入力②!I29)</f>
        <v/>
      </c>
      <c r="K24" s="11" t="str">
        <f>IF(入力②!M29="","",入力②!M29)</f>
        <v/>
      </c>
      <c r="L24" s="11" t="str">
        <f>IF(入力②!N29="","",入力②!N29)</f>
        <v/>
      </c>
      <c r="M24" s="11" t="str">
        <f>IF(入力②!O29="","",入力②!O29)</f>
        <v/>
      </c>
      <c r="N24" s="11" t="str">
        <f>IF(入力②!J29="","",入力②!J29)</f>
        <v/>
      </c>
      <c r="O24" s="11"/>
    </row>
    <row r="25" spans="1:15">
      <c r="A25" s="14" t="s">
        <v>60</v>
      </c>
      <c r="B25" s="11">
        <f>入力②!$F$2</f>
        <v>0</v>
      </c>
      <c r="C25" s="11" t="str">
        <f t="shared" si="0"/>
        <v>023</v>
      </c>
      <c r="D25" s="11" t="str">
        <f>IF(入力②!$F$3="","",入力②!$F$3)</f>
        <v/>
      </c>
      <c r="E25" s="11" t="str">
        <f>IF(入力②!E30="","",入力②!E30)</f>
        <v/>
      </c>
      <c r="F25" s="11" t="str">
        <f>IF(入力②!F30="","",入力②!F30)</f>
        <v/>
      </c>
      <c r="G25" s="11" t="str">
        <f>IF(入力②!G30="","",入力②!G30)</f>
        <v/>
      </c>
      <c r="H25" s="11" t="str">
        <f>IF(入力②!H30="","",入力②!H30)</f>
        <v/>
      </c>
      <c r="I25" s="11" t="str">
        <f>IF(入力②!$F$2&lt;2000,"男","女")</f>
        <v>男</v>
      </c>
      <c r="J25" s="11" t="str">
        <f>IF(入力②!I30="","",入力②!I30)</f>
        <v/>
      </c>
      <c r="K25" s="11" t="str">
        <f>IF(入力②!M30="","",入力②!M30)</f>
        <v/>
      </c>
      <c r="L25" s="11" t="str">
        <f>IF(入力②!N30="","",入力②!N30)</f>
        <v/>
      </c>
      <c r="M25" s="11" t="str">
        <f>IF(入力②!O30="","",入力②!O30)</f>
        <v/>
      </c>
      <c r="N25" s="11" t="str">
        <f>IF(入力②!J30="","",入力②!J30)</f>
        <v/>
      </c>
      <c r="O25" s="11"/>
    </row>
    <row r="26" spans="1:15">
      <c r="A26" s="14" t="s">
        <v>61</v>
      </c>
      <c r="B26" s="11">
        <f>入力②!$F$2</f>
        <v>0</v>
      </c>
      <c r="C26" s="11" t="str">
        <f t="shared" si="0"/>
        <v>024</v>
      </c>
      <c r="D26" s="11" t="str">
        <f>IF(入力②!$F$3="","",入力②!$F$3)</f>
        <v/>
      </c>
      <c r="E26" s="11" t="str">
        <f>IF(入力②!E31="","",入力②!E31)</f>
        <v/>
      </c>
      <c r="F26" s="11" t="str">
        <f>IF(入力②!F31="","",入力②!F31)</f>
        <v/>
      </c>
      <c r="G26" s="11" t="str">
        <f>IF(入力②!G31="","",入力②!G31)</f>
        <v/>
      </c>
      <c r="H26" s="11" t="str">
        <f>IF(入力②!H31="","",入力②!H31)</f>
        <v/>
      </c>
      <c r="I26" s="11" t="str">
        <f>IF(入力②!$F$2&lt;2000,"男","女")</f>
        <v>男</v>
      </c>
      <c r="J26" s="11" t="str">
        <f>IF(入力②!I31="","",入力②!I31)</f>
        <v/>
      </c>
      <c r="K26" s="11" t="str">
        <f>IF(入力②!M31="","",入力②!M31)</f>
        <v/>
      </c>
      <c r="L26" s="11" t="str">
        <f>IF(入力②!N31="","",入力②!N31)</f>
        <v/>
      </c>
      <c r="M26" s="11" t="str">
        <f>IF(入力②!O31="","",入力②!O31)</f>
        <v/>
      </c>
      <c r="N26" s="11" t="str">
        <f>IF(入力②!J31="","",入力②!J31)</f>
        <v/>
      </c>
      <c r="O26" s="11"/>
    </row>
    <row r="27" spans="1:15">
      <c r="A27" s="14" t="s">
        <v>62</v>
      </c>
      <c r="B27" s="11">
        <f>入力②!$F$2</f>
        <v>0</v>
      </c>
      <c r="C27" s="11" t="str">
        <f t="shared" si="0"/>
        <v>025</v>
      </c>
      <c r="D27" s="11" t="str">
        <f>IF(入力②!$F$3="","",入力②!$F$3)</f>
        <v/>
      </c>
      <c r="E27" s="11" t="str">
        <f>IF(入力②!E32="","",入力②!E32)</f>
        <v/>
      </c>
      <c r="F27" s="11" t="str">
        <f>IF(入力②!F32="","",入力②!F32)</f>
        <v/>
      </c>
      <c r="G27" s="11" t="str">
        <f>IF(入力②!G32="","",入力②!G32)</f>
        <v/>
      </c>
      <c r="H27" s="11" t="str">
        <f>IF(入力②!H32="","",入力②!H32)</f>
        <v/>
      </c>
      <c r="I27" s="11" t="str">
        <f>IF(入力②!$F$2&lt;2000,"男","女")</f>
        <v>男</v>
      </c>
      <c r="J27" s="11" t="str">
        <f>IF(入力②!I32="","",入力②!I32)</f>
        <v/>
      </c>
      <c r="K27" s="11" t="str">
        <f>IF(入力②!M32="","",入力②!M32)</f>
        <v/>
      </c>
      <c r="L27" s="11" t="str">
        <f>IF(入力②!N32="","",入力②!N32)</f>
        <v/>
      </c>
      <c r="M27" s="11" t="str">
        <f>IF(入力②!O32="","",入力②!O32)</f>
        <v/>
      </c>
      <c r="N27" s="11" t="str">
        <f>IF(入力②!J32="","",入力②!J32)</f>
        <v/>
      </c>
      <c r="O27" s="11"/>
    </row>
    <row r="28" spans="1:15">
      <c r="A28" s="14" t="s">
        <v>63</v>
      </c>
      <c r="B28" s="11">
        <f>入力②!$F$2</f>
        <v>0</v>
      </c>
      <c r="C28" s="11" t="str">
        <f t="shared" si="0"/>
        <v>026</v>
      </c>
      <c r="D28" s="11" t="str">
        <f>IF(入力②!$F$3="","",入力②!$F$3)</f>
        <v/>
      </c>
      <c r="E28" s="11" t="str">
        <f>IF(入力②!E33="","",入力②!E33)</f>
        <v/>
      </c>
      <c r="F28" s="11" t="str">
        <f>IF(入力②!F33="","",入力②!F33)</f>
        <v/>
      </c>
      <c r="G28" s="11" t="str">
        <f>IF(入力②!G33="","",入力②!G33)</f>
        <v/>
      </c>
      <c r="H28" s="11" t="str">
        <f>IF(入力②!H33="","",入力②!H33)</f>
        <v/>
      </c>
      <c r="I28" s="11" t="str">
        <f>IF(入力②!$F$2&lt;2000,"男","女")</f>
        <v>男</v>
      </c>
      <c r="J28" s="11" t="str">
        <f>IF(入力②!I33="","",入力②!I33)</f>
        <v/>
      </c>
      <c r="K28" s="11" t="str">
        <f>IF(入力②!M33="","",入力②!M33)</f>
        <v/>
      </c>
      <c r="L28" s="11" t="str">
        <f>IF(入力②!N33="","",入力②!N33)</f>
        <v/>
      </c>
      <c r="M28" s="11" t="str">
        <f>IF(入力②!O33="","",入力②!O33)</f>
        <v/>
      </c>
      <c r="N28" s="11" t="str">
        <f>IF(入力②!J33="","",入力②!J33)</f>
        <v/>
      </c>
      <c r="O28" s="11"/>
    </row>
    <row r="29" spans="1:15">
      <c r="A29" s="14" t="s">
        <v>64</v>
      </c>
      <c r="B29" s="11">
        <f>入力②!$F$2</f>
        <v>0</v>
      </c>
      <c r="C29" s="11" t="str">
        <f t="shared" si="0"/>
        <v>027</v>
      </c>
      <c r="D29" s="11" t="str">
        <f>IF(入力②!$F$3="","",入力②!$F$3)</f>
        <v/>
      </c>
      <c r="E29" s="11" t="str">
        <f>IF(入力②!E34="","",入力②!E34)</f>
        <v/>
      </c>
      <c r="F29" s="11" t="str">
        <f>IF(入力②!F34="","",入力②!F34)</f>
        <v/>
      </c>
      <c r="G29" s="11" t="str">
        <f>IF(入力②!G34="","",入力②!G34)</f>
        <v/>
      </c>
      <c r="H29" s="11" t="str">
        <f>IF(入力②!H34="","",入力②!H34)</f>
        <v/>
      </c>
      <c r="I29" s="11" t="str">
        <f>IF(入力②!$F$2&lt;2000,"男","女")</f>
        <v>男</v>
      </c>
      <c r="J29" s="11" t="str">
        <f>IF(入力②!I34="","",入力②!I34)</f>
        <v/>
      </c>
      <c r="K29" s="11" t="str">
        <f>IF(入力②!M34="","",入力②!M34)</f>
        <v/>
      </c>
      <c r="L29" s="11" t="str">
        <f>IF(入力②!N34="","",入力②!N34)</f>
        <v/>
      </c>
      <c r="M29" s="11" t="str">
        <f>IF(入力②!O34="","",入力②!O34)</f>
        <v/>
      </c>
      <c r="N29" s="11" t="str">
        <f>IF(入力②!J34="","",入力②!J34)</f>
        <v/>
      </c>
      <c r="O29" s="11"/>
    </row>
    <row r="30" spans="1:15">
      <c r="A30" s="14" t="s">
        <v>65</v>
      </c>
      <c r="B30" s="11">
        <f>入力②!$F$2</f>
        <v>0</v>
      </c>
      <c r="C30" s="11" t="str">
        <f t="shared" si="0"/>
        <v>028</v>
      </c>
      <c r="D30" s="11" t="str">
        <f>IF(入力②!$F$3="","",入力②!$F$3)</f>
        <v/>
      </c>
      <c r="E30" s="11" t="str">
        <f>IF(入力②!E35="","",入力②!E35)</f>
        <v/>
      </c>
      <c r="F30" s="11" t="str">
        <f>IF(入力②!F35="","",入力②!F35)</f>
        <v/>
      </c>
      <c r="G30" s="11" t="str">
        <f>IF(入力②!G35="","",入力②!G35)</f>
        <v/>
      </c>
      <c r="H30" s="11" t="str">
        <f>IF(入力②!H35="","",入力②!H35)</f>
        <v/>
      </c>
      <c r="I30" s="11" t="str">
        <f>IF(入力②!$F$2&lt;2000,"男","女")</f>
        <v>男</v>
      </c>
      <c r="J30" s="11" t="str">
        <f>IF(入力②!I35="","",入力②!I35)</f>
        <v/>
      </c>
      <c r="K30" s="11" t="str">
        <f>IF(入力②!M35="","",入力②!M35)</f>
        <v/>
      </c>
      <c r="L30" s="11" t="str">
        <f>IF(入力②!N35="","",入力②!N35)</f>
        <v/>
      </c>
      <c r="M30" s="11" t="str">
        <f>IF(入力②!O35="","",入力②!O35)</f>
        <v/>
      </c>
      <c r="N30" s="11" t="str">
        <f>IF(入力②!J35="","",入力②!J35)</f>
        <v/>
      </c>
      <c r="O30" s="11"/>
    </row>
    <row r="31" spans="1:15">
      <c r="A31" s="14" t="s">
        <v>66</v>
      </c>
      <c r="B31" s="11">
        <f>入力②!$F$2</f>
        <v>0</v>
      </c>
      <c r="C31" s="11" t="str">
        <f t="shared" si="0"/>
        <v>029</v>
      </c>
      <c r="D31" s="11" t="str">
        <f>IF(入力②!$F$3="","",入力②!$F$3)</f>
        <v/>
      </c>
      <c r="E31" s="11" t="str">
        <f>IF(入力②!E36="","",入力②!E36)</f>
        <v/>
      </c>
      <c r="F31" s="11" t="str">
        <f>IF(入力②!F36="","",入力②!F36)</f>
        <v/>
      </c>
      <c r="G31" s="11" t="str">
        <f>IF(入力②!G36="","",入力②!G36)</f>
        <v/>
      </c>
      <c r="H31" s="11" t="str">
        <f>IF(入力②!H36="","",入力②!H36)</f>
        <v/>
      </c>
      <c r="I31" s="11" t="str">
        <f>IF(入力②!$F$2&lt;2000,"男","女")</f>
        <v>男</v>
      </c>
      <c r="J31" s="11" t="str">
        <f>IF(入力②!I36="","",入力②!I36)</f>
        <v/>
      </c>
      <c r="K31" s="11" t="str">
        <f>IF(入力②!M36="","",入力②!M36)</f>
        <v/>
      </c>
      <c r="L31" s="11" t="str">
        <f>IF(入力②!N36="","",入力②!N36)</f>
        <v/>
      </c>
      <c r="M31" s="11" t="str">
        <f>IF(入力②!O36="","",入力②!O36)</f>
        <v/>
      </c>
      <c r="N31" s="11" t="str">
        <f>IF(入力②!J36="","",入力②!J36)</f>
        <v/>
      </c>
      <c r="O31" s="11"/>
    </row>
    <row r="32" spans="1:15">
      <c r="A32" s="14" t="s">
        <v>67</v>
      </c>
      <c r="B32" s="11">
        <f>入力②!$F$2</f>
        <v>0</v>
      </c>
      <c r="C32" s="11" t="str">
        <f t="shared" si="0"/>
        <v>030</v>
      </c>
      <c r="D32" s="11" t="str">
        <f>IF(入力②!$F$3="","",入力②!$F$3)</f>
        <v/>
      </c>
      <c r="E32" s="11" t="str">
        <f>IF(入力②!E37="","",入力②!E37)</f>
        <v/>
      </c>
      <c r="F32" s="11" t="str">
        <f>IF(入力②!F37="","",入力②!F37)</f>
        <v/>
      </c>
      <c r="G32" s="11" t="str">
        <f>IF(入力②!G37="","",入力②!G37)</f>
        <v/>
      </c>
      <c r="H32" s="11" t="str">
        <f>IF(入力②!H37="","",入力②!H37)</f>
        <v/>
      </c>
      <c r="I32" s="11" t="str">
        <f>IF(入力②!$F$2&lt;2000,"男","女")</f>
        <v>男</v>
      </c>
      <c r="J32" s="11" t="str">
        <f>IF(入力②!I37="","",入力②!I37)</f>
        <v/>
      </c>
      <c r="K32" s="11" t="str">
        <f>IF(入力②!M37="","",入力②!M37)</f>
        <v/>
      </c>
      <c r="L32" s="11" t="str">
        <f>IF(入力②!N37="","",入力②!N37)</f>
        <v/>
      </c>
      <c r="M32" s="11" t="str">
        <f>IF(入力②!O37="","",入力②!O37)</f>
        <v/>
      </c>
      <c r="N32" s="11" t="str">
        <f>IF(入力②!J37="","",入力②!J37)</f>
        <v/>
      </c>
      <c r="O32" s="11"/>
    </row>
    <row r="33" spans="1:15">
      <c r="A33" s="14" t="s">
        <v>68</v>
      </c>
      <c r="B33" s="11">
        <f>入力②!$F$2</f>
        <v>0</v>
      </c>
      <c r="C33" s="11" t="str">
        <f t="shared" si="0"/>
        <v>031</v>
      </c>
      <c r="D33" s="11" t="str">
        <f>IF(入力②!$F$3="","",入力②!$F$3)</f>
        <v/>
      </c>
      <c r="E33" s="11" t="str">
        <f>IF(入力②!E38="","",入力②!E38)</f>
        <v/>
      </c>
      <c r="F33" s="11" t="str">
        <f>IF(入力②!F38="","",入力②!F38)</f>
        <v/>
      </c>
      <c r="G33" s="11" t="str">
        <f>IF(入力②!G38="","",入力②!G38)</f>
        <v/>
      </c>
      <c r="H33" s="11" t="str">
        <f>IF(入力②!H38="","",入力②!H38)</f>
        <v/>
      </c>
      <c r="I33" s="11" t="str">
        <f>IF(入力②!$F$2&lt;2000,"男","女")</f>
        <v>男</v>
      </c>
      <c r="J33" s="11" t="str">
        <f>IF(入力②!I38="","",入力②!I38)</f>
        <v/>
      </c>
      <c r="K33" s="11" t="str">
        <f>IF(入力②!M38="","",入力②!M38)</f>
        <v/>
      </c>
      <c r="L33" s="11" t="str">
        <f>IF(入力②!N38="","",入力②!N38)</f>
        <v/>
      </c>
      <c r="M33" s="11" t="str">
        <f>IF(入力②!O38="","",入力②!O38)</f>
        <v/>
      </c>
      <c r="N33" s="11" t="str">
        <f>IF(入力②!J38="","",入力②!J38)</f>
        <v/>
      </c>
      <c r="O33" s="15"/>
    </row>
    <row r="34" spans="1:15">
      <c r="A34" s="14" t="s">
        <v>69</v>
      </c>
      <c r="B34" s="11">
        <f>入力②!$F$2</f>
        <v>0</v>
      </c>
      <c r="C34" s="11" t="str">
        <f t="shared" si="0"/>
        <v>032</v>
      </c>
      <c r="D34" s="11" t="str">
        <f>IF(入力②!$F$3="","",入力②!$F$3)</f>
        <v/>
      </c>
      <c r="E34" s="11" t="str">
        <f>IF(入力②!E39="","",入力②!E39)</f>
        <v/>
      </c>
      <c r="F34" s="11" t="str">
        <f>IF(入力②!F39="","",入力②!F39)</f>
        <v/>
      </c>
      <c r="G34" s="11" t="str">
        <f>IF(入力②!G39="","",入力②!G39)</f>
        <v/>
      </c>
      <c r="H34" s="11" t="str">
        <f>IF(入力②!H39="","",入力②!H39)</f>
        <v/>
      </c>
      <c r="I34" s="11" t="str">
        <f>IF(入力②!$F$2&lt;2000,"男","女")</f>
        <v>男</v>
      </c>
      <c r="J34" s="11" t="str">
        <f>IF(入力②!I39="","",入力②!I39)</f>
        <v/>
      </c>
      <c r="K34" s="11" t="str">
        <f>IF(入力②!M39="","",入力②!M39)</f>
        <v/>
      </c>
      <c r="L34" s="11" t="str">
        <f>IF(入力②!N39="","",入力②!N39)</f>
        <v/>
      </c>
      <c r="M34" s="11" t="str">
        <f>IF(入力②!O39="","",入力②!O39)</f>
        <v/>
      </c>
      <c r="N34" s="11" t="str">
        <f>IF(入力②!J39="","",入力②!J39)</f>
        <v/>
      </c>
      <c r="O34" s="11"/>
    </row>
    <row r="35" spans="1:15">
      <c r="A35" s="14" t="s">
        <v>70</v>
      </c>
      <c r="B35" s="11">
        <f>入力②!$F$2</f>
        <v>0</v>
      </c>
      <c r="C35" s="11" t="str">
        <f t="shared" si="0"/>
        <v>033</v>
      </c>
      <c r="D35" s="11" t="str">
        <f>IF(入力②!$F$3="","",入力②!$F$3)</f>
        <v/>
      </c>
      <c r="E35" s="11" t="str">
        <f>IF(入力②!E40="","",入力②!E40)</f>
        <v/>
      </c>
      <c r="F35" s="11" t="str">
        <f>IF(入力②!F40="","",入力②!F40)</f>
        <v/>
      </c>
      <c r="G35" s="11" t="str">
        <f>IF(入力②!G40="","",入力②!G40)</f>
        <v/>
      </c>
      <c r="H35" s="11" t="str">
        <f>IF(入力②!H40="","",入力②!H40)</f>
        <v/>
      </c>
      <c r="I35" s="11" t="str">
        <f>IF(入力②!$F$2&lt;2000,"男","女")</f>
        <v>男</v>
      </c>
      <c r="J35" s="11" t="str">
        <f>IF(入力②!I40="","",入力②!I40)</f>
        <v/>
      </c>
      <c r="K35" s="11" t="str">
        <f>IF(入力②!M40="","",入力②!M40)</f>
        <v/>
      </c>
      <c r="L35" s="11" t="str">
        <f>IF(入力②!N40="","",入力②!N40)</f>
        <v/>
      </c>
      <c r="M35" s="11" t="str">
        <f>IF(入力②!O40="","",入力②!O40)</f>
        <v/>
      </c>
      <c r="N35" s="11" t="str">
        <f>IF(入力②!J40="","",入力②!J40)</f>
        <v/>
      </c>
      <c r="O35" s="11"/>
    </row>
    <row r="36" spans="1:15">
      <c r="A36" s="14" t="s">
        <v>71</v>
      </c>
      <c r="B36" s="11">
        <f>入力②!$F$2</f>
        <v>0</v>
      </c>
      <c r="C36" s="11" t="str">
        <f t="shared" si="0"/>
        <v>034</v>
      </c>
      <c r="D36" s="11" t="str">
        <f>IF(入力②!$F$3="","",入力②!$F$3)</f>
        <v/>
      </c>
      <c r="E36" s="11" t="str">
        <f>IF(入力②!E41="","",入力②!E41)</f>
        <v/>
      </c>
      <c r="F36" s="11" t="str">
        <f>IF(入力②!F41="","",入力②!F41)</f>
        <v/>
      </c>
      <c r="G36" s="11" t="str">
        <f>IF(入力②!G41="","",入力②!G41)</f>
        <v/>
      </c>
      <c r="H36" s="11" t="str">
        <f>IF(入力②!H41="","",入力②!H41)</f>
        <v/>
      </c>
      <c r="I36" s="11" t="str">
        <f>IF(入力②!$F$2&lt;2000,"男","女")</f>
        <v>男</v>
      </c>
      <c r="J36" s="11" t="str">
        <f>IF(入力②!I41="","",入力②!I41)</f>
        <v/>
      </c>
      <c r="K36" s="11" t="str">
        <f>IF(入力②!M41="","",入力②!M41)</f>
        <v/>
      </c>
      <c r="L36" s="11" t="str">
        <f>IF(入力②!N41="","",入力②!N41)</f>
        <v/>
      </c>
      <c r="M36" s="11" t="str">
        <f>IF(入力②!O41="","",入力②!O41)</f>
        <v/>
      </c>
      <c r="N36" s="11" t="str">
        <f>IF(入力②!J41="","",入力②!J41)</f>
        <v/>
      </c>
      <c r="O36" s="11"/>
    </row>
    <row r="37" spans="1:15">
      <c r="A37" s="14" t="s">
        <v>72</v>
      </c>
      <c r="B37" s="11">
        <f>入力②!$F$2</f>
        <v>0</v>
      </c>
      <c r="C37" s="11" t="str">
        <f t="shared" si="0"/>
        <v>035</v>
      </c>
      <c r="D37" s="11" t="str">
        <f>IF(入力②!$F$3="","",入力②!$F$3)</f>
        <v/>
      </c>
      <c r="E37" s="11" t="str">
        <f>IF(入力②!E42="","",入力②!E42)</f>
        <v/>
      </c>
      <c r="F37" s="11" t="str">
        <f>IF(入力②!F42="","",入力②!F42)</f>
        <v/>
      </c>
      <c r="G37" s="11" t="str">
        <f>IF(入力②!G42="","",入力②!G42)</f>
        <v/>
      </c>
      <c r="H37" s="11" t="str">
        <f>IF(入力②!H42="","",入力②!H42)</f>
        <v/>
      </c>
      <c r="I37" s="11" t="str">
        <f>IF(入力②!$F$2&lt;2000,"男","女")</f>
        <v>男</v>
      </c>
      <c r="J37" s="11" t="str">
        <f>IF(入力②!I42="","",入力②!I42)</f>
        <v/>
      </c>
      <c r="K37" s="11" t="str">
        <f>IF(入力②!M42="","",入力②!M42)</f>
        <v/>
      </c>
      <c r="L37" s="11" t="str">
        <f>IF(入力②!N42="","",入力②!N42)</f>
        <v/>
      </c>
      <c r="M37" s="11" t="str">
        <f>IF(入力②!O42="","",入力②!O42)</f>
        <v/>
      </c>
      <c r="N37" s="11" t="str">
        <f>IF(入力②!J42="","",入力②!J42)</f>
        <v/>
      </c>
      <c r="O37" s="11"/>
    </row>
    <row r="38" spans="1:15">
      <c r="A38" s="14" t="s">
        <v>73</v>
      </c>
      <c r="B38" s="11">
        <f>入力②!$F$2</f>
        <v>0</v>
      </c>
      <c r="C38" s="11" t="str">
        <f t="shared" si="0"/>
        <v>036</v>
      </c>
      <c r="D38" s="11" t="str">
        <f>IF(入力②!$F$3="","",入力②!$F$3)</f>
        <v/>
      </c>
      <c r="E38" s="11" t="str">
        <f>IF(入力②!E43="","",入力②!E43)</f>
        <v/>
      </c>
      <c r="F38" s="11" t="str">
        <f>IF(入力②!F43="","",入力②!F43)</f>
        <v/>
      </c>
      <c r="G38" s="11" t="str">
        <f>IF(入力②!G43="","",入力②!G43)</f>
        <v/>
      </c>
      <c r="H38" s="11" t="str">
        <f>IF(入力②!H43="","",入力②!H43)</f>
        <v/>
      </c>
      <c r="I38" s="11" t="str">
        <f>IF(入力②!$F$2&lt;2000,"男","女")</f>
        <v>男</v>
      </c>
      <c r="J38" s="11" t="str">
        <f>IF(入力②!I43="","",入力②!I43)</f>
        <v/>
      </c>
      <c r="K38" s="11" t="str">
        <f>IF(入力②!M43="","",入力②!M43)</f>
        <v/>
      </c>
      <c r="L38" s="11" t="str">
        <f>IF(入力②!N43="","",入力②!N43)</f>
        <v/>
      </c>
      <c r="M38" s="11" t="str">
        <f>IF(入力②!O43="","",入力②!O43)</f>
        <v/>
      </c>
      <c r="N38" s="11" t="str">
        <f>IF(入力②!J43="","",入力②!J43)</f>
        <v/>
      </c>
      <c r="O38" s="11"/>
    </row>
    <row r="39" spans="1:15">
      <c r="A39" s="14" t="s">
        <v>74</v>
      </c>
      <c r="B39" s="11">
        <f>入力②!$F$2</f>
        <v>0</v>
      </c>
      <c r="C39" s="11" t="str">
        <f t="shared" si="0"/>
        <v>037</v>
      </c>
      <c r="D39" s="11" t="str">
        <f>IF(入力②!$F$3="","",入力②!$F$3)</f>
        <v/>
      </c>
      <c r="E39" s="11" t="str">
        <f>IF(入力②!E44="","",入力②!E44)</f>
        <v/>
      </c>
      <c r="F39" s="11" t="str">
        <f>IF(入力②!F44="","",入力②!F44)</f>
        <v/>
      </c>
      <c r="G39" s="11" t="str">
        <f>IF(入力②!G44="","",入力②!G44)</f>
        <v/>
      </c>
      <c r="H39" s="11" t="str">
        <f>IF(入力②!H44="","",入力②!H44)</f>
        <v/>
      </c>
      <c r="I39" s="11" t="str">
        <f>IF(入力②!$F$2&lt;2000,"男","女")</f>
        <v>男</v>
      </c>
      <c r="J39" s="11" t="str">
        <f>IF(入力②!I44="","",入力②!I44)</f>
        <v/>
      </c>
      <c r="K39" s="11" t="str">
        <f>IF(入力②!M44="","",入力②!M44)</f>
        <v/>
      </c>
      <c r="L39" s="11" t="str">
        <f>IF(入力②!N44="","",入力②!N44)</f>
        <v/>
      </c>
      <c r="M39" s="11" t="str">
        <f>IF(入力②!O44="","",入力②!O44)</f>
        <v/>
      </c>
      <c r="N39" s="11" t="str">
        <f>IF(入力②!J44="","",入力②!J44)</f>
        <v/>
      </c>
      <c r="O39" s="11"/>
    </row>
    <row r="40" spans="1:15">
      <c r="A40" s="14" t="s">
        <v>75</v>
      </c>
      <c r="B40" s="11">
        <f>入力②!$F$2</f>
        <v>0</v>
      </c>
      <c r="C40" s="11" t="str">
        <f t="shared" si="0"/>
        <v>038</v>
      </c>
      <c r="D40" s="11" t="str">
        <f>IF(入力②!$F$3="","",入力②!$F$3)</f>
        <v/>
      </c>
      <c r="E40" s="11" t="str">
        <f>IF(入力②!E45="","",入力②!E45)</f>
        <v/>
      </c>
      <c r="F40" s="11" t="str">
        <f>IF(入力②!F45="","",入力②!F45)</f>
        <v/>
      </c>
      <c r="G40" s="11" t="str">
        <f>IF(入力②!G45="","",入力②!G45)</f>
        <v/>
      </c>
      <c r="H40" s="11" t="str">
        <f>IF(入力②!H45="","",入力②!H45)</f>
        <v/>
      </c>
      <c r="I40" s="11" t="str">
        <f>IF(入力②!$F$2&lt;2000,"男","女")</f>
        <v>男</v>
      </c>
      <c r="J40" s="11" t="str">
        <f>IF(入力②!I45="","",入力②!I45)</f>
        <v/>
      </c>
      <c r="K40" s="11" t="str">
        <f>IF(入力②!M45="","",入力②!M45)</f>
        <v/>
      </c>
      <c r="L40" s="11" t="str">
        <f>IF(入力②!N45="","",入力②!N45)</f>
        <v/>
      </c>
      <c r="M40" s="11" t="str">
        <f>IF(入力②!O45="","",入力②!O45)</f>
        <v/>
      </c>
      <c r="N40" s="11" t="str">
        <f>IF(入力②!J45="","",入力②!J45)</f>
        <v/>
      </c>
      <c r="O40" s="11"/>
    </row>
    <row r="41" spans="1:15">
      <c r="A41" s="14" t="s">
        <v>76</v>
      </c>
      <c r="B41" s="11">
        <f>入力②!$F$2</f>
        <v>0</v>
      </c>
      <c r="C41" s="11" t="str">
        <f t="shared" si="0"/>
        <v>039</v>
      </c>
      <c r="D41" s="11" t="str">
        <f>IF(入力②!$F$3="","",入力②!$F$3)</f>
        <v/>
      </c>
      <c r="E41" s="11" t="str">
        <f>IF(入力②!E46="","",入力②!E46)</f>
        <v/>
      </c>
      <c r="F41" s="11" t="str">
        <f>IF(入力②!F46="","",入力②!F46)</f>
        <v/>
      </c>
      <c r="G41" s="11" t="str">
        <f>IF(入力②!G46="","",入力②!G46)</f>
        <v/>
      </c>
      <c r="H41" s="11" t="str">
        <f>IF(入力②!H46="","",入力②!H46)</f>
        <v/>
      </c>
      <c r="I41" s="11" t="str">
        <f>IF(入力②!$F$2&lt;2000,"男","女")</f>
        <v>男</v>
      </c>
      <c r="J41" s="11" t="str">
        <f>IF(入力②!I46="","",入力②!I46)</f>
        <v/>
      </c>
      <c r="K41" s="11" t="str">
        <f>IF(入力②!M46="","",入力②!M46)</f>
        <v/>
      </c>
      <c r="L41" s="11" t="str">
        <f>IF(入力②!N46="","",入力②!N46)</f>
        <v/>
      </c>
      <c r="M41" s="11" t="str">
        <f>IF(入力②!O46="","",入力②!O46)</f>
        <v/>
      </c>
      <c r="N41" s="11" t="str">
        <f>IF(入力②!J46="","",入力②!J46)</f>
        <v/>
      </c>
      <c r="O41" s="11"/>
    </row>
    <row r="42" spans="1:15">
      <c r="A42" s="14" t="s">
        <v>77</v>
      </c>
      <c r="B42" s="11">
        <f>入力②!$F$2</f>
        <v>0</v>
      </c>
      <c r="C42" s="11" t="str">
        <f t="shared" si="0"/>
        <v>040</v>
      </c>
      <c r="D42" s="11" t="str">
        <f>IF(入力②!$F$3="","",入力②!$F$3)</f>
        <v/>
      </c>
      <c r="E42" s="11" t="str">
        <f>IF(入力②!E47="","",入力②!E47)</f>
        <v/>
      </c>
      <c r="F42" s="11" t="str">
        <f>IF(入力②!F47="","",入力②!F47)</f>
        <v/>
      </c>
      <c r="G42" s="11" t="str">
        <f>IF(入力②!G47="","",入力②!G47)</f>
        <v/>
      </c>
      <c r="H42" s="11" t="str">
        <f>IF(入力②!H47="","",入力②!H47)</f>
        <v/>
      </c>
      <c r="I42" s="11" t="str">
        <f>IF(入力②!$F$2&lt;2000,"男","女")</f>
        <v>男</v>
      </c>
      <c r="J42" s="11" t="str">
        <f>IF(入力②!I47="","",入力②!I47)</f>
        <v/>
      </c>
      <c r="K42" s="11" t="str">
        <f>IF(入力②!M47="","",入力②!M47)</f>
        <v/>
      </c>
      <c r="L42" s="11" t="str">
        <f>IF(入力②!N47="","",入力②!N47)</f>
        <v/>
      </c>
      <c r="M42" s="11" t="str">
        <f>IF(入力②!O47="","",入力②!O47)</f>
        <v/>
      </c>
      <c r="N42" s="11" t="str">
        <f>IF(入力②!J47="","",入力②!J47)</f>
        <v/>
      </c>
      <c r="O42" s="11"/>
    </row>
    <row r="43" spans="1:15">
      <c r="A43" s="14" t="s">
        <v>78</v>
      </c>
      <c r="B43" s="11">
        <f>入力②!$F$2</f>
        <v>0</v>
      </c>
      <c r="C43" s="11" t="str">
        <f t="shared" si="0"/>
        <v>041</v>
      </c>
      <c r="D43" s="11" t="str">
        <f>IF(入力②!$F$3="","",入力②!$F$3)</f>
        <v/>
      </c>
      <c r="E43" s="11" t="str">
        <f>IF(入力②!E48="","",入力②!E48)</f>
        <v/>
      </c>
      <c r="F43" s="11" t="str">
        <f>IF(入力②!F48="","",入力②!F48)</f>
        <v/>
      </c>
      <c r="G43" s="11" t="str">
        <f>IF(入力②!G48="","",入力②!G48)</f>
        <v/>
      </c>
      <c r="H43" s="11" t="str">
        <f>IF(入力②!H48="","",入力②!H48)</f>
        <v/>
      </c>
      <c r="I43" s="11" t="str">
        <f>IF(入力②!$F$2&lt;2000,"男","女")</f>
        <v>男</v>
      </c>
      <c r="J43" s="11" t="str">
        <f>IF(入力②!I48="","",入力②!I48)</f>
        <v/>
      </c>
      <c r="K43" s="11" t="str">
        <f>IF(入力②!M48="","",入力②!M48)</f>
        <v/>
      </c>
      <c r="L43" s="11" t="str">
        <f>IF(入力②!N48="","",入力②!N48)</f>
        <v/>
      </c>
      <c r="M43" s="11" t="str">
        <f>IF(入力②!O48="","",入力②!O48)</f>
        <v/>
      </c>
      <c r="N43" s="11" t="str">
        <f>IF(入力②!J48="","",入力②!J48)</f>
        <v/>
      </c>
      <c r="O43" s="11"/>
    </row>
    <row r="44" spans="1:15">
      <c r="A44" s="14" t="s">
        <v>79</v>
      </c>
      <c r="B44" s="11">
        <f>入力②!$F$2</f>
        <v>0</v>
      </c>
      <c r="C44" s="11" t="str">
        <f t="shared" si="0"/>
        <v>042</v>
      </c>
      <c r="D44" s="11" t="str">
        <f>IF(入力②!$F$3="","",入力②!$F$3)</f>
        <v/>
      </c>
      <c r="E44" s="11" t="str">
        <f>IF(入力②!E49="","",入力②!E49)</f>
        <v/>
      </c>
      <c r="F44" s="11" t="str">
        <f>IF(入力②!F49="","",入力②!F49)</f>
        <v/>
      </c>
      <c r="G44" s="11" t="str">
        <f>IF(入力②!G49="","",入力②!G49)</f>
        <v/>
      </c>
      <c r="H44" s="11" t="str">
        <f>IF(入力②!H49="","",入力②!H49)</f>
        <v/>
      </c>
      <c r="I44" s="11" t="str">
        <f>IF(入力②!$F$2&lt;2000,"男","女")</f>
        <v>男</v>
      </c>
      <c r="J44" s="11" t="str">
        <f>IF(入力②!I49="","",入力②!I49)</f>
        <v/>
      </c>
      <c r="K44" s="11" t="str">
        <f>IF(入力②!M49="","",入力②!M49)</f>
        <v/>
      </c>
      <c r="L44" s="11" t="str">
        <f>IF(入力②!N49="","",入力②!N49)</f>
        <v/>
      </c>
      <c r="M44" s="11" t="str">
        <f>IF(入力②!O49="","",入力②!O49)</f>
        <v/>
      </c>
      <c r="N44" s="11" t="str">
        <f>IF(入力②!J49="","",入力②!J49)</f>
        <v/>
      </c>
      <c r="O44" s="11"/>
    </row>
    <row r="45" spans="1:15">
      <c r="A45" s="14" t="s">
        <v>80</v>
      </c>
      <c r="B45" s="11">
        <f>入力②!$F$2</f>
        <v>0</v>
      </c>
      <c r="C45" s="11" t="str">
        <f t="shared" si="0"/>
        <v>043</v>
      </c>
      <c r="D45" s="11" t="str">
        <f>IF(入力②!$F$3="","",入力②!$F$3)</f>
        <v/>
      </c>
      <c r="E45" s="11" t="str">
        <f>IF(入力②!E50="","",入力②!E50)</f>
        <v/>
      </c>
      <c r="F45" s="11" t="str">
        <f>IF(入力②!F50="","",入力②!F50)</f>
        <v/>
      </c>
      <c r="G45" s="11" t="str">
        <f>IF(入力②!G50="","",入力②!G50)</f>
        <v/>
      </c>
      <c r="H45" s="11" t="str">
        <f>IF(入力②!H50="","",入力②!H50)</f>
        <v/>
      </c>
      <c r="I45" s="11" t="str">
        <f>IF(入力②!$F$2&lt;2000,"男","女")</f>
        <v>男</v>
      </c>
      <c r="J45" s="11" t="str">
        <f>IF(入力②!I50="","",入力②!I50)</f>
        <v/>
      </c>
      <c r="K45" s="11" t="str">
        <f>IF(入力②!M50="","",入力②!M50)</f>
        <v/>
      </c>
      <c r="L45" s="11" t="str">
        <f>IF(入力②!N50="","",入力②!N50)</f>
        <v/>
      </c>
      <c r="M45" s="11" t="str">
        <f>IF(入力②!O50="","",入力②!O50)</f>
        <v/>
      </c>
      <c r="N45" s="11" t="str">
        <f>IF(入力②!J50="","",入力②!J50)</f>
        <v/>
      </c>
      <c r="O45" s="11"/>
    </row>
    <row r="46" spans="1:15">
      <c r="A46" s="14" t="s">
        <v>81</v>
      </c>
      <c r="B46" s="11">
        <f>入力②!$F$2</f>
        <v>0</v>
      </c>
      <c r="C46" s="11" t="str">
        <f t="shared" si="0"/>
        <v>044</v>
      </c>
      <c r="D46" s="11" t="str">
        <f>IF(入力②!$F$3="","",入力②!$F$3)</f>
        <v/>
      </c>
      <c r="E46" s="11" t="str">
        <f>IF(入力②!E51="","",入力②!E51)</f>
        <v/>
      </c>
      <c r="F46" s="11" t="str">
        <f>IF(入力②!F51="","",入力②!F51)</f>
        <v/>
      </c>
      <c r="G46" s="11" t="str">
        <f>IF(入力②!G51="","",入力②!G51)</f>
        <v/>
      </c>
      <c r="H46" s="11" t="str">
        <f>IF(入力②!H51="","",入力②!H51)</f>
        <v/>
      </c>
      <c r="I46" s="11" t="str">
        <f>IF(入力②!$F$2&lt;2000,"男","女")</f>
        <v>男</v>
      </c>
      <c r="J46" s="11" t="str">
        <f>IF(入力②!I51="","",入力②!I51)</f>
        <v/>
      </c>
      <c r="K46" s="11" t="str">
        <f>IF(入力②!M51="","",入力②!M51)</f>
        <v/>
      </c>
      <c r="L46" s="11" t="str">
        <f>IF(入力②!N51="","",入力②!N51)</f>
        <v/>
      </c>
      <c r="M46" s="11" t="str">
        <f>IF(入力②!O51="","",入力②!O51)</f>
        <v/>
      </c>
      <c r="N46" s="11" t="str">
        <f>IF(入力②!J51="","",入力②!J51)</f>
        <v/>
      </c>
      <c r="O46" s="11"/>
    </row>
    <row r="47" spans="1:15">
      <c r="A47" s="14" t="s">
        <v>82</v>
      </c>
      <c r="B47" s="11">
        <f>入力②!$F$2</f>
        <v>0</v>
      </c>
      <c r="C47" s="11" t="str">
        <f t="shared" si="0"/>
        <v>045</v>
      </c>
      <c r="D47" s="11" t="str">
        <f>IF(入力②!$F$3="","",入力②!$F$3)</f>
        <v/>
      </c>
      <c r="E47" s="11" t="str">
        <f>IF(入力②!E52="","",入力②!E52)</f>
        <v/>
      </c>
      <c r="F47" s="11" t="str">
        <f>IF(入力②!F52="","",入力②!F52)</f>
        <v/>
      </c>
      <c r="G47" s="11" t="str">
        <f>IF(入力②!G52="","",入力②!G52)</f>
        <v/>
      </c>
      <c r="H47" s="11" t="str">
        <f>IF(入力②!H52="","",入力②!H52)</f>
        <v/>
      </c>
      <c r="I47" s="11" t="str">
        <f>IF(入力②!$F$2&lt;2000,"男","女")</f>
        <v>男</v>
      </c>
      <c r="J47" s="11" t="str">
        <f>IF(入力②!I52="","",入力②!I52)</f>
        <v/>
      </c>
      <c r="K47" s="11" t="str">
        <f>IF(入力②!M52="","",入力②!M52)</f>
        <v/>
      </c>
      <c r="L47" s="11" t="str">
        <f>IF(入力②!N52="","",入力②!N52)</f>
        <v/>
      </c>
      <c r="M47" s="11" t="str">
        <f>IF(入力②!O52="","",入力②!O52)</f>
        <v/>
      </c>
      <c r="N47" s="11" t="str">
        <f>IF(入力②!J52="","",入力②!J52)</f>
        <v/>
      </c>
      <c r="O47" s="11"/>
    </row>
    <row r="48" spans="1:15">
      <c r="A48" s="14" t="s">
        <v>83</v>
      </c>
      <c r="B48" s="11">
        <f>入力②!$F$2</f>
        <v>0</v>
      </c>
      <c r="C48" s="11" t="str">
        <f t="shared" si="0"/>
        <v>046</v>
      </c>
      <c r="D48" s="11" t="str">
        <f>IF(入力②!$F$3="","",入力②!$F$3)</f>
        <v/>
      </c>
      <c r="E48" s="11" t="str">
        <f>IF(入力②!E53="","",入力②!E53)</f>
        <v/>
      </c>
      <c r="F48" s="11" t="str">
        <f>IF(入力②!F53="","",入力②!F53)</f>
        <v/>
      </c>
      <c r="G48" s="11" t="str">
        <f>IF(入力②!G53="","",入力②!G53)</f>
        <v/>
      </c>
      <c r="H48" s="11" t="str">
        <f>IF(入力②!H53="","",入力②!H53)</f>
        <v/>
      </c>
      <c r="I48" s="11" t="str">
        <f>IF(入力②!$F$2&lt;2000,"男","女")</f>
        <v>男</v>
      </c>
      <c r="J48" s="11" t="str">
        <f>IF(入力②!I53="","",入力②!I53)</f>
        <v/>
      </c>
      <c r="K48" s="11" t="str">
        <f>IF(入力②!M53="","",入力②!M53)</f>
        <v/>
      </c>
      <c r="L48" s="11" t="str">
        <f>IF(入力②!N53="","",入力②!N53)</f>
        <v/>
      </c>
      <c r="M48" s="11" t="str">
        <f>IF(入力②!O53="","",入力②!O53)</f>
        <v/>
      </c>
      <c r="N48" s="11" t="str">
        <f>IF(入力②!J53="","",入力②!J53)</f>
        <v/>
      </c>
      <c r="O48" s="11"/>
    </row>
    <row r="49" spans="1:15">
      <c r="A49" s="14" t="s">
        <v>84</v>
      </c>
      <c r="B49" s="11">
        <f>入力②!$F$2</f>
        <v>0</v>
      </c>
      <c r="C49" s="11" t="str">
        <f t="shared" si="0"/>
        <v>047</v>
      </c>
      <c r="D49" s="11" t="str">
        <f>IF(入力②!$F$3="","",入力②!$F$3)</f>
        <v/>
      </c>
      <c r="E49" s="11" t="str">
        <f>IF(入力②!E54="","",入力②!E54)</f>
        <v/>
      </c>
      <c r="F49" s="11" t="str">
        <f>IF(入力②!F54="","",入力②!F54)</f>
        <v/>
      </c>
      <c r="G49" s="11" t="str">
        <f>IF(入力②!G54="","",入力②!G54)</f>
        <v/>
      </c>
      <c r="H49" s="11" t="str">
        <f>IF(入力②!H54="","",入力②!H54)</f>
        <v/>
      </c>
      <c r="I49" s="11" t="str">
        <f>IF(入力②!$F$2&lt;2000,"男","女")</f>
        <v>男</v>
      </c>
      <c r="J49" s="11" t="str">
        <f>IF(入力②!I54="","",入力②!I54)</f>
        <v/>
      </c>
      <c r="K49" s="11" t="str">
        <f>IF(入力②!M54="","",入力②!M54)</f>
        <v/>
      </c>
      <c r="L49" s="11" t="str">
        <f>IF(入力②!N54="","",入力②!N54)</f>
        <v/>
      </c>
      <c r="M49" s="11" t="str">
        <f>IF(入力②!O54="","",入力②!O54)</f>
        <v/>
      </c>
      <c r="N49" s="11" t="str">
        <f>IF(入力②!J54="","",入力②!J54)</f>
        <v/>
      </c>
      <c r="O49" s="11"/>
    </row>
    <row r="50" spans="1:15">
      <c r="A50" s="14" t="s">
        <v>85</v>
      </c>
      <c r="B50" s="11">
        <f>入力②!$F$2</f>
        <v>0</v>
      </c>
      <c r="C50" s="11" t="str">
        <f t="shared" si="0"/>
        <v>048</v>
      </c>
      <c r="D50" s="11" t="str">
        <f>IF(入力②!$F$3="","",入力②!$F$3)</f>
        <v/>
      </c>
      <c r="E50" s="11" t="str">
        <f>IF(入力②!E55="","",入力②!E55)</f>
        <v/>
      </c>
      <c r="F50" s="11" t="str">
        <f>IF(入力②!F55="","",入力②!F55)</f>
        <v/>
      </c>
      <c r="G50" s="11" t="str">
        <f>IF(入力②!G55="","",入力②!G55)</f>
        <v/>
      </c>
      <c r="H50" s="11" t="str">
        <f>IF(入力②!H55="","",入力②!H55)</f>
        <v/>
      </c>
      <c r="I50" s="11" t="str">
        <f>IF(入力②!$F$2&lt;2000,"男","女")</f>
        <v>男</v>
      </c>
      <c r="J50" s="11" t="str">
        <f>IF(入力②!I55="","",入力②!I55)</f>
        <v/>
      </c>
      <c r="K50" s="11" t="str">
        <f>IF(入力②!M55="","",入力②!M55)</f>
        <v/>
      </c>
      <c r="L50" s="11" t="str">
        <f>IF(入力②!N55="","",入力②!N55)</f>
        <v/>
      </c>
      <c r="M50" s="11" t="str">
        <f>IF(入力②!O55="","",入力②!O55)</f>
        <v/>
      </c>
      <c r="N50" s="11" t="str">
        <f>IF(入力②!J55="","",入力②!J55)</f>
        <v/>
      </c>
      <c r="O50" s="11"/>
    </row>
    <row r="51" spans="1:15">
      <c r="A51" s="14" t="s">
        <v>86</v>
      </c>
      <c r="B51" s="11">
        <f>入力②!$F$2</f>
        <v>0</v>
      </c>
      <c r="C51" s="11" t="str">
        <f t="shared" si="0"/>
        <v>049</v>
      </c>
      <c r="D51" s="11" t="str">
        <f>IF(入力②!$F$3="","",入力②!$F$3)</f>
        <v/>
      </c>
      <c r="E51" s="11" t="str">
        <f>IF(入力②!E56="","",入力②!E56)</f>
        <v/>
      </c>
      <c r="F51" s="11" t="str">
        <f>IF(入力②!F56="","",入力②!F56)</f>
        <v/>
      </c>
      <c r="G51" s="11" t="str">
        <f>IF(入力②!G56="","",入力②!G56)</f>
        <v/>
      </c>
      <c r="H51" s="11" t="str">
        <f>IF(入力②!H56="","",入力②!H56)</f>
        <v/>
      </c>
      <c r="I51" s="11" t="str">
        <f>IF(入力②!$F$2&lt;2000,"男","女")</f>
        <v>男</v>
      </c>
      <c r="J51" s="11" t="str">
        <f>IF(入力②!I56="","",入力②!I56)</f>
        <v/>
      </c>
      <c r="K51" s="11" t="str">
        <f>IF(入力②!M56="","",入力②!M56)</f>
        <v/>
      </c>
      <c r="L51" s="11" t="str">
        <f>IF(入力②!N56="","",入力②!N56)</f>
        <v/>
      </c>
      <c r="M51" s="11" t="str">
        <f>IF(入力②!O56="","",入力②!O56)</f>
        <v/>
      </c>
      <c r="N51" s="11" t="str">
        <f>IF(入力②!J56="","",入力②!J56)</f>
        <v/>
      </c>
      <c r="O51" s="11"/>
    </row>
    <row r="52" spans="1:15">
      <c r="A52" s="14" t="s">
        <v>87</v>
      </c>
      <c r="B52" s="11">
        <f>入力②!$F$2</f>
        <v>0</v>
      </c>
      <c r="C52" s="11" t="str">
        <f t="shared" si="0"/>
        <v>050</v>
      </c>
      <c r="D52" s="11" t="str">
        <f>IF(入力②!$F$3="","",入力②!$F$3)</f>
        <v/>
      </c>
      <c r="E52" s="11" t="str">
        <f>IF(入力②!E57="","",入力②!E57)</f>
        <v/>
      </c>
      <c r="F52" s="11" t="str">
        <f>IF(入力②!F57="","",入力②!F57)</f>
        <v/>
      </c>
      <c r="G52" s="11" t="str">
        <f>IF(入力②!G57="","",入力②!G57)</f>
        <v/>
      </c>
      <c r="H52" s="11" t="str">
        <f>IF(入力②!H57="","",入力②!H57)</f>
        <v/>
      </c>
      <c r="I52" s="11" t="str">
        <f>IF(入力②!$F$2&lt;2000,"男","女")</f>
        <v>男</v>
      </c>
      <c r="J52" s="11" t="str">
        <f>IF(入力②!I57="","",入力②!I57)</f>
        <v/>
      </c>
      <c r="K52" s="11" t="str">
        <f>IF(入力②!M57="","",入力②!M57)</f>
        <v/>
      </c>
      <c r="L52" s="11" t="str">
        <f>IF(入力②!N57="","",入力②!N57)</f>
        <v/>
      </c>
      <c r="M52" s="11" t="str">
        <f>IF(入力②!O57="","",入力②!O57)</f>
        <v/>
      </c>
      <c r="N52" s="11" t="str">
        <f>IF(入力②!J57="","",入力②!J57)</f>
        <v/>
      </c>
      <c r="O52" s="11"/>
    </row>
    <row r="53" spans="1:15">
      <c r="J53" s="11"/>
    </row>
  </sheetData>
  <mergeCells count="13">
    <mergeCell ref="F1:F2"/>
    <mergeCell ref="O1:O2"/>
    <mergeCell ref="G1:G2"/>
    <mergeCell ref="H1:H2"/>
    <mergeCell ref="I1:I2"/>
    <mergeCell ref="J1:J2"/>
    <mergeCell ref="K1:M1"/>
    <mergeCell ref="N1:N2"/>
    <mergeCell ref="A1:A2"/>
    <mergeCell ref="B1:B2"/>
    <mergeCell ref="C1:C2"/>
    <mergeCell ref="D1:D2"/>
    <mergeCell ref="E1:E2"/>
  </mergeCells>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zoomScaleNormal="100" workbookViewId="0">
      <selection activeCell="D15" sqref="D15"/>
    </sheetView>
  </sheetViews>
  <sheetFormatPr defaultColWidth="12.875" defaultRowHeight="13.5"/>
  <cols>
    <col min="1" max="1" width="3.5" style="60" bestFit="1" customWidth="1"/>
    <col min="2" max="2" width="33.375" style="60" customWidth="1"/>
    <col min="3" max="3" width="12.375" style="60" customWidth="1"/>
    <col min="4" max="4" width="20.875" style="60" customWidth="1"/>
    <col min="5" max="5" width="6.625" style="60" bestFit="1" customWidth="1"/>
    <col min="6" max="16384" width="12.875" style="60"/>
  </cols>
  <sheetData>
    <row r="1" spans="1:5">
      <c r="A1" s="248"/>
      <c r="B1" s="59" t="s">
        <v>134</v>
      </c>
      <c r="C1" s="59" t="s">
        <v>11</v>
      </c>
      <c r="D1" s="59" t="s">
        <v>161</v>
      </c>
      <c r="E1" s="248" t="s">
        <v>12</v>
      </c>
    </row>
    <row r="2" spans="1:5">
      <c r="A2" s="248"/>
      <c r="B2" s="59" t="s">
        <v>162</v>
      </c>
      <c r="C2" s="59" t="s">
        <v>163</v>
      </c>
      <c r="D2" s="59" t="s">
        <v>164</v>
      </c>
      <c r="E2" s="248"/>
    </row>
    <row r="3" spans="1:5">
      <c r="A3" s="61" t="s">
        <v>91</v>
      </c>
      <c r="B3" s="61" t="s">
        <v>165</v>
      </c>
      <c r="C3" s="61">
        <v>4</v>
      </c>
      <c r="D3" s="61" t="s">
        <v>166</v>
      </c>
      <c r="E3" s="61" t="s">
        <v>96</v>
      </c>
    </row>
    <row r="4" spans="1:5">
      <c r="A4" s="62">
        <v>1</v>
      </c>
      <c r="B4" s="63" t="str">
        <f>IF(印刷②!B5="","",印刷②!B5)</f>
        <v>　</v>
      </c>
      <c r="C4" s="63" t="str">
        <f>IF(印刷②!E5="","",印刷②!E5)</f>
        <v/>
      </c>
      <c r="D4" s="63" t="str">
        <f>IF(入力②!AH8="","",入力②!AH8)</f>
        <v/>
      </c>
      <c r="E4" s="63" t="str">
        <f>IF(入力②!AI8="","",入力②!AI8)</f>
        <v/>
      </c>
    </row>
    <row r="5" spans="1:5">
      <c r="A5" s="62">
        <v>2</v>
      </c>
      <c r="B5" s="63" t="str">
        <f>IF(印刷②!B6="","",印刷②!B6)</f>
        <v>　</v>
      </c>
      <c r="C5" s="63" t="str">
        <f>IF(印刷②!E6="","",印刷②!E6)</f>
        <v/>
      </c>
      <c r="D5" s="63" t="str">
        <f>IF(入力②!AH9="","",入力②!AH9)</f>
        <v/>
      </c>
      <c r="E5" s="63" t="str">
        <f>IF(入力②!AI9="","",入力②!AI9)</f>
        <v/>
      </c>
    </row>
    <row r="6" spans="1:5">
      <c r="A6" s="62">
        <v>3</v>
      </c>
      <c r="B6" s="63" t="str">
        <f>IF(印刷②!B7="","",印刷②!B7)</f>
        <v>　</v>
      </c>
      <c r="C6" s="63" t="str">
        <f>IF(印刷②!E7="","",印刷②!E7)</f>
        <v/>
      </c>
      <c r="D6" s="63" t="str">
        <f>IF(入力②!AH10="","",入力②!AH10)</f>
        <v/>
      </c>
      <c r="E6" s="63" t="str">
        <f>IF(入力②!AI10="","",入力②!AI10)</f>
        <v/>
      </c>
    </row>
    <row r="7" spans="1:5">
      <c r="A7" s="62">
        <v>4</v>
      </c>
      <c r="B7" s="63" t="str">
        <f>IF(印刷②!B8="","",印刷②!B8)</f>
        <v>　</v>
      </c>
      <c r="C7" s="63" t="str">
        <f>IF(印刷②!E8="","",印刷②!E8)</f>
        <v/>
      </c>
      <c r="D7" s="63" t="str">
        <f>IF(入力②!AH11="","",入力②!AH11)</f>
        <v/>
      </c>
      <c r="E7" s="63" t="str">
        <f>IF(入力②!AI11="","",入力②!AI11)</f>
        <v/>
      </c>
    </row>
    <row r="8" spans="1:5">
      <c r="A8" s="62">
        <v>5</v>
      </c>
      <c r="B8" s="63" t="str">
        <f>IF(印刷②!B9="","",印刷②!B9)</f>
        <v>　</v>
      </c>
      <c r="C8" s="63" t="str">
        <f>IF(印刷②!E9="","",印刷②!E9)</f>
        <v/>
      </c>
      <c r="D8" s="63" t="str">
        <f>IF(入力②!AH12="","",入力②!AH12)</f>
        <v/>
      </c>
      <c r="E8" s="63" t="str">
        <f>IF(入力②!AI12="","",入力②!AI12)</f>
        <v/>
      </c>
    </row>
    <row r="9" spans="1:5">
      <c r="A9" s="62">
        <v>6</v>
      </c>
      <c r="B9" s="63" t="str">
        <f>IF(印刷②!B10="","",印刷②!B10)</f>
        <v>　</v>
      </c>
      <c r="C9" s="63" t="str">
        <f>IF(印刷②!E10="","",印刷②!E10)</f>
        <v/>
      </c>
      <c r="D9" s="63" t="str">
        <f>IF(入力②!AH13="","",入力②!AH13)</f>
        <v/>
      </c>
      <c r="E9" s="63" t="str">
        <f>IF(入力②!AI13="","",入力②!AI13)</f>
        <v/>
      </c>
    </row>
    <row r="10" spans="1:5">
      <c r="A10" s="62">
        <v>7</v>
      </c>
      <c r="B10" s="63" t="str">
        <f>IF(印刷②!B11="","",印刷②!B11)</f>
        <v>　</v>
      </c>
      <c r="C10" s="63" t="str">
        <f>IF(印刷②!E11="","",印刷②!E11)</f>
        <v/>
      </c>
      <c r="D10" s="63" t="str">
        <f>IF(入力②!AH14="","",入力②!AH14)</f>
        <v/>
      </c>
      <c r="E10" s="63" t="str">
        <f>IF(入力②!AI14="","",入力②!AI14)</f>
        <v/>
      </c>
    </row>
    <row r="11" spans="1:5">
      <c r="A11" s="62">
        <v>8</v>
      </c>
      <c r="B11" s="63" t="str">
        <f>IF(印刷②!B12="","",印刷②!B12)</f>
        <v>　</v>
      </c>
      <c r="C11" s="63" t="str">
        <f>IF(印刷②!E12="","",印刷②!E12)</f>
        <v/>
      </c>
      <c r="D11" s="63" t="str">
        <f>IF(入力②!AH15="","",入力②!AH15)</f>
        <v/>
      </c>
      <c r="E11" s="63" t="str">
        <f>IF(入力②!AI15="","",入力②!AI15)</f>
        <v/>
      </c>
    </row>
    <row r="12" spans="1:5">
      <c r="A12" s="62">
        <v>9</v>
      </c>
      <c r="B12" s="63" t="str">
        <f>IF(印刷②!B13="","",印刷②!B13)</f>
        <v>　</v>
      </c>
      <c r="C12" s="63" t="str">
        <f>IF(印刷②!E13="","",印刷②!E13)</f>
        <v/>
      </c>
      <c r="D12" s="63" t="str">
        <f>IF(入力②!AH16="","",入力②!AH16)</f>
        <v/>
      </c>
      <c r="E12" s="63" t="str">
        <f>IF(入力②!AI16="","",入力②!AI16)</f>
        <v/>
      </c>
    </row>
    <row r="13" spans="1:5">
      <c r="A13" s="62">
        <v>10</v>
      </c>
      <c r="B13" s="63" t="str">
        <f>IF(印刷②!B14="","",印刷②!B14)</f>
        <v>　</v>
      </c>
      <c r="C13" s="63" t="str">
        <f>IF(印刷②!E14="","",印刷②!E14)</f>
        <v/>
      </c>
      <c r="D13" s="63" t="str">
        <f>IF(入力②!AH17="","",入力②!AH17)</f>
        <v/>
      </c>
      <c r="E13" s="63" t="str">
        <f>IF(入力②!AI17="","",入力②!AI17)</f>
        <v/>
      </c>
    </row>
    <row r="14" spans="1:5">
      <c r="A14" s="62">
        <v>11</v>
      </c>
      <c r="B14" s="63" t="str">
        <f>IF(印刷②!B15="","",印刷②!B15)</f>
        <v>　</v>
      </c>
      <c r="C14" s="63" t="str">
        <f>IF(印刷②!E15="","",印刷②!E15)</f>
        <v/>
      </c>
      <c r="D14" s="63" t="str">
        <f>IF(入力②!AH18="","",入力②!AH18)</f>
        <v/>
      </c>
      <c r="E14" s="63" t="str">
        <f>IF(入力②!AI18="","",入力②!AI18)</f>
        <v/>
      </c>
    </row>
    <row r="15" spans="1:5">
      <c r="A15" s="62">
        <v>12</v>
      </c>
      <c r="B15" s="63" t="str">
        <f>IF(印刷②!B16="","",印刷②!B16)</f>
        <v>　</v>
      </c>
      <c r="C15" s="63" t="str">
        <f>IF(印刷②!E16="","",印刷②!E16)</f>
        <v/>
      </c>
      <c r="D15" s="63" t="str">
        <f>IF(入力②!AH19="","",入力②!AH19)</f>
        <v/>
      </c>
      <c r="E15" s="63" t="str">
        <f>IF(入力②!AI19="","",入力②!AI19)</f>
        <v/>
      </c>
    </row>
    <row r="16" spans="1:5">
      <c r="A16" s="62">
        <v>13</v>
      </c>
      <c r="B16" s="63" t="str">
        <f>IF(印刷②!B17="","",印刷②!B17)</f>
        <v>　</v>
      </c>
      <c r="C16" s="63" t="str">
        <f>IF(印刷②!E17="","",印刷②!E17)</f>
        <v/>
      </c>
      <c r="D16" s="63" t="str">
        <f>IF(入力②!AH20="","",入力②!AH20)</f>
        <v/>
      </c>
      <c r="E16" s="63" t="str">
        <f>IF(入力②!AI20="","",入力②!AI20)</f>
        <v/>
      </c>
    </row>
    <row r="17" spans="1:5">
      <c r="A17" s="62">
        <v>14</v>
      </c>
      <c r="B17" s="63" t="str">
        <f>IF(印刷②!B18="","",印刷②!B18)</f>
        <v>　</v>
      </c>
      <c r="C17" s="63" t="str">
        <f>IF(印刷②!E18="","",印刷②!E18)</f>
        <v/>
      </c>
      <c r="D17" s="63" t="str">
        <f>IF(入力②!AH21="","",入力②!AH21)</f>
        <v/>
      </c>
      <c r="E17" s="63" t="str">
        <f>IF(入力②!AI21="","",入力②!AI21)</f>
        <v/>
      </c>
    </row>
    <row r="18" spans="1:5">
      <c r="A18" s="62">
        <v>15</v>
      </c>
      <c r="B18" s="63" t="str">
        <f>IF(印刷②!B19="","",印刷②!B19)</f>
        <v>　</v>
      </c>
      <c r="C18" s="63" t="str">
        <f>IF(印刷②!E19="","",印刷②!E19)</f>
        <v/>
      </c>
      <c r="D18" s="63" t="str">
        <f>IF(入力②!AH22="","",入力②!AH22)</f>
        <v/>
      </c>
      <c r="E18" s="63" t="str">
        <f>IF(入力②!AI22="","",入力②!AI22)</f>
        <v/>
      </c>
    </row>
    <row r="19" spans="1:5">
      <c r="A19" s="62">
        <v>16</v>
      </c>
      <c r="B19" s="63" t="str">
        <f>IF(印刷②!B20="","",印刷②!B20)</f>
        <v>　</v>
      </c>
      <c r="C19" s="63" t="str">
        <f>IF(印刷②!E20="","",印刷②!E20)</f>
        <v/>
      </c>
      <c r="D19" s="63" t="str">
        <f>IF(入力②!AH23="","",入力②!AH23)</f>
        <v/>
      </c>
      <c r="E19" s="63" t="str">
        <f>IF(入力②!AI23="","",入力②!AI23)</f>
        <v/>
      </c>
    </row>
    <row r="20" spans="1:5">
      <c r="A20" s="62">
        <v>17</v>
      </c>
      <c r="B20" s="63" t="str">
        <f>IF(印刷②!B21="","",印刷②!B21)</f>
        <v>　</v>
      </c>
      <c r="C20" s="63" t="str">
        <f>IF(印刷②!E21="","",印刷②!E21)</f>
        <v/>
      </c>
      <c r="D20" s="63" t="str">
        <f>IF(入力②!AH24="","",入力②!AH24)</f>
        <v/>
      </c>
      <c r="E20" s="63" t="str">
        <f>IF(入力②!AI24="","",入力②!AI24)</f>
        <v/>
      </c>
    </row>
    <row r="21" spans="1:5">
      <c r="A21" s="62">
        <v>18</v>
      </c>
      <c r="B21" s="63" t="str">
        <f>IF(印刷②!B22="","",印刷②!B22)</f>
        <v>　</v>
      </c>
      <c r="C21" s="63" t="str">
        <f>IF(印刷②!E22="","",印刷②!E22)</f>
        <v/>
      </c>
      <c r="D21" s="63" t="str">
        <f>IF(入力②!AH25="","",入力②!AH25)</f>
        <v/>
      </c>
      <c r="E21" s="63" t="str">
        <f>IF(入力②!AI25="","",入力②!AI25)</f>
        <v/>
      </c>
    </row>
    <row r="22" spans="1:5">
      <c r="A22" s="62">
        <v>19</v>
      </c>
      <c r="B22" s="63" t="str">
        <f>IF(印刷②!B23="","",印刷②!B23)</f>
        <v>　</v>
      </c>
      <c r="C22" s="63" t="str">
        <f>IF(印刷②!E23="","",印刷②!E23)</f>
        <v/>
      </c>
      <c r="D22" s="63" t="str">
        <f>IF(入力②!AH26="","",入力②!AH26)</f>
        <v/>
      </c>
      <c r="E22" s="63" t="str">
        <f>IF(入力②!AI26="","",入力②!AI26)</f>
        <v/>
      </c>
    </row>
    <row r="23" spans="1:5">
      <c r="A23" s="62">
        <v>20</v>
      </c>
      <c r="B23" s="63" t="str">
        <f>IF(印刷②!B24="","",印刷②!B24)</f>
        <v>　</v>
      </c>
      <c r="C23" s="63" t="str">
        <f>IF(印刷②!E24="","",印刷②!E24)</f>
        <v/>
      </c>
      <c r="D23" s="63" t="str">
        <f>IF(入力②!AH27="","",入力②!AH27)</f>
        <v/>
      </c>
      <c r="E23" s="63" t="str">
        <f>IF(入力②!AI27="","",入力②!AI27)</f>
        <v/>
      </c>
    </row>
    <row r="24" spans="1:5">
      <c r="A24" s="62">
        <v>21</v>
      </c>
      <c r="B24" s="63" t="str">
        <f>IF(印刷②!B25="","",印刷②!B25)</f>
        <v>　</v>
      </c>
      <c r="C24" s="63" t="str">
        <f>IF(印刷②!E25="","",印刷②!E25)</f>
        <v/>
      </c>
      <c r="D24" s="63" t="str">
        <f>IF(入力②!AH28="","",入力②!AH28)</f>
        <v/>
      </c>
      <c r="E24" s="63" t="str">
        <f>IF(入力②!AI28="","",入力②!AI28)</f>
        <v/>
      </c>
    </row>
    <row r="25" spans="1:5">
      <c r="A25" s="62">
        <v>22</v>
      </c>
      <c r="B25" s="63" t="str">
        <f>IF(印刷②!B26="","",印刷②!B26)</f>
        <v>　</v>
      </c>
      <c r="C25" s="63" t="str">
        <f>IF(印刷②!E26="","",印刷②!E26)</f>
        <v/>
      </c>
      <c r="D25" s="63" t="str">
        <f>IF(入力②!AH29="","",入力②!AH29)</f>
        <v/>
      </c>
      <c r="E25" s="63" t="str">
        <f>IF(入力②!AI29="","",入力②!AI29)</f>
        <v/>
      </c>
    </row>
    <row r="26" spans="1:5">
      <c r="A26" s="62">
        <v>23</v>
      </c>
      <c r="B26" s="63" t="str">
        <f>IF(印刷②!B27="","",印刷②!B27)</f>
        <v>　</v>
      </c>
      <c r="C26" s="63" t="str">
        <f>IF(印刷②!E27="","",印刷②!E27)</f>
        <v/>
      </c>
      <c r="D26" s="63" t="str">
        <f>IF(入力②!AH30="","",入力②!AH30)</f>
        <v/>
      </c>
      <c r="E26" s="63" t="str">
        <f>IF(入力②!AI30="","",入力②!AI30)</f>
        <v/>
      </c>
    </row>
    <row r="27" spans="1:5">
      <c r="A27" s="62">
        <v>24</v>
      </c>
      <c r="B27" s="63" t="str">
        <f>IF(印刷②!B28="","",印刷②!B28)</f>
        <v>　</v>
      </c>
      <c r="C27" s="63" t="str">
        <f>IF(印刷②!E28="","",印刷②!E28)</f>
        <v/>
      </c>
      <c r="D27" s="63" t="str">
        <f>IF(入力②!AH31="","",入力②!AH31)</f>
        <v/>
      </c>
      <c r="E27" s="63" t="str">
        <f>IF(入力②!AI31="","",入力②!AI31)</f>
        <v/>
      </c>
    </row>
    <row r="28" spans="1:5">
      <c r="A28" s="62">
        <v>25</v>
      </c>
      <c r="B28" s="63" t="str">
        <f>IF(印刷②!B29="","",印刷②!B29)</f>
        <v>　</v>
      </c>
      <c r="C28" s="63" t="str">
        <f>IF(印刷②!E29="","",印刷②!E29)</f>
        <v/>
      </c>
      <c r="D28" s="63" t="str">
        <f>IF(入力②!AH32="","",入力②!AH32)</f>
        <v/>
      </c>
      <c r="E28" s="63" t="str">
        <f>IF(入力②!AI32="","",入力②!AI32)</f>
        <v/>
      </c>
    </row>
    <row r="29" spans="1:5">
      <c r="A29" s="62">
        <v>26</v>
      </c>
      <c r="B29" s="63" t="str">
        <f>IF(印刷②!G5="","",印刷②!G5)</f>
        <v>　</v>
      </c>
      <c r="C29" s="63" t="str">
        <f>IF(印刷②!J5="","",印刷②!J5)</f>
        <v/>
      </c>
      <c r="D29" s="63" t="str">
        <f>IF(入力②!AH33="","",入力②!AH33)</f>
        <v/>
      </c>
      <c r="E29" s="63" t="str">
        <f>IF(入力②!AI33="","",入力②!AI33)</f>
        <v/>
      </c>
    </row>
    <row r="30" spans="1:5">
      <c r="A30" s="62">
        <v>27</v>
      </c>
      <c r="B30" s="63" t="str">
        <f>IF(印刷②!G6="","",印刷②!G6)</f>
        <v>　</v>
      </c>
      <c r="C30" s="63" t="str">
        <f>IF(印刷②!J6="","",印刷②!J6)</f>
        <v/>
      </c>
      <c r="D30" s="63" t="str">
        <f>IF(入力②!AH34="","",入力②!AH34)</f>
        <v/>
      </c>
      <c r="E30" s="63" t="str">
        <f>IF(入力②!AI34="","",入力②!AI34)</f>
        <v/>
      </c>
    </row>
    <row r="31" spans="1:5">
      <c r="A31" s="62">
        <v>28</v>
      </c>
      <c r="B31" s="63" t="str">
        <f>IF(印刷②!G7="","",印刷②!G7)</f>
        <v>　</v>
      </c>
      <c r="C31" s="63" t="str">
        <f>IF(印刷②!J7="","",印刷②!J7)</f>
        <v/>
      </c>
      <c r="D31" s="63" t="str">
        <f>IF(入力②!AH35="","",入力②!AH35)</f>
        <v/>
      </c>
      <c r="E31" s="63" t="str">
        <f>IF(入力②!AI35="","",入力②!AI35)</f>
        <v/>
      </c>
    </row>
    <row r="32" spans="1:5">
      <c r="A32" s="62">
        <v>29</v>
      </c>
      <c r="B32" s="63" t="str">
        <f>IF(印刷②!G8="","",印刷②!G8)</f>
        <v>　</v>
      </c>
      <c r="C32" s="63" t="str">
        <f>IF(印刷②!J8="","",印刷②!J8)</f>
        <v/>
      </c>
      <c r="D32" s="63" t="str">
        <f>IF(入力②!AH36="","",入力②!AH36)</f>
        <v/>
      </c>
      <c r="E32" s="63" t="str">
        <f>IF(入力②!AI36="","",入力②!AI36)</f>
        <v/>
      </c>
    </row>
    <row r="33" spans="1:5">
      <c r="A33" s="62">
        <v>30</v>
      </c>
      <c r="B33" s="63" t="str">
        <f>IF(印刷②!G9="","",印刷②!G9)</f>
        <v>　</v>
      </c>
      <c r="C33" s="63" t="str">
        <f>IF(印刷②!J9="","",印刷②!J9)</f>
        <v/>
      </c>
      <c r="D33" s="63" t="str">
        <f>IF(入力②!AH37="","",入力②!AH37)</f>
        <v/>
      </c>
      <c r="E33" s="63" t="str">
        <f>IF(入力②!AI37="","",入力②!AI37)</f>
        <v/>
      </c>
    </row>
    <row r="34" spans="1:5">
      <c r="A34" s="62">
        <v>31</v>
      </c>
      <c r="B34" s="63" t="str">
        <f>IF(印刷②!G10="","",印刷②!G10)</f>
        <v>　</v>
      </c>
      <c r="C34" s="63" t="str">
        <f>IF(印刷②!J10="","",印刷②!J10)</f>
        <v/>
      </c>
      <c r="D34" s="63" t="str">
        <f>IF(入力②!AH38="","",入力②!AH38)</f>
        <v/>
      </c>
      <c r="E34" s="63" t="str">
        <f>IF(入力②!AI38="","",入力②!AI38)</f>
        <v/>
      </c>
    </row>
    <row r="35" spans="1:5">
      <c r="A35" s="62">
        <v>32</v>
      </c>
      <c r="B35" s="63" t="str">
        <f>IF(印刷②!G11="","",印刷②!G11)</f>
        <v>　</v>
      </c>
      <c r="C35" s="63" t="str">
        <f>IF(印刷②!J11="","",印刷②!J11)</f>
        <v/>
      </c>
      <c r="D35" s="63" t="str">
        <f>IF(入力②!AH39="","",入力②!AH39)</f>
        <v/>
      </c>
      <c r="E35" s="63" t="str">
        <f>IF(入力②!AI39="","",入力②!AI39)</f>
        <v/>
      </c>
    </row>
    <row r="36" spans="1:5">
      <c r="A36" s="62">
        <v>33</v>
      </c>
      <c r="B36" s="63" t="str">
        <f>IF(印刷②!G12="","",印刷②!G12)</f>
        <v>　</v>
      </c>
      <c r="C36" s="63" t="str">
        <f>IF(印刷②!J12="","",印刷②!J12)</f>
        <v/>
      </c>
      <c r="D36" s="63" t="str">
        <f>IF(入力②!AH40="","",入力②!AH40)</f>
        <v/>
      </c>
      <c r="E36" s="63" t="str">
        <f>IF(入力②!AI40="","",入力②!AI40)</f>
        <v/>
      </c>
    </row>
    <row r="37" spans="1:5">
      <c r="A37" s="62">
        <v>34</v>
      </c>
      <c r="B37" s="63" t="str">
        <f>IF(印刷②!G13="","",印刷②!G13)</f>
        <v>　</v>
      </c>
      <c r="C37" s="63" t="str">
        <f>IF(印刷②!J13="","",印刷②!J13)</f>
        <v/>
      </c>
      <c r="D37" s="63" t="str">
        <f>IF(入力②!AH41="","",入力②!AH41)</f>
        <v/>
      </c>
      <c r="E37" s="63" t="str">
        <f>IF(入力②!AI41="","",入力②!AI41)</f>
        <v/>
      </c>
    </row>
    <row r="38" spans="1:5">
      <c r="A38" s="62">
        <v>35</v>
      </c>
      <c r="B38" s="63" t="str">
        <f>IF(印刷②!G14="","",印刷②!G14)</f>
        <v>　</v>
      </c>
      <c r="C38" s="63" t="str">
        <f>IF(印刷②!J14="","",印刷②!J14)</f>
        <v/>
      </c>
      <c r="D38" s="63" t="str">
        <f>IF(入力②!AH42="","",入力②!AH42)</f>
        <v/>
      </c>
      <c r="E38" s="63" t="str">
        <f>IF(入力②!AI42="","",入力②!AI42)</f>
        <v/>
      </c>
    </row>
    <row r="39" spans="1:5">
      <c r="A39" s="62">
        <v>36</v>
      </c>
      <c r="B39" s="63" t="str">
        <f>IF(印刷②!G15="","",印刷②!G15)</f>
        <v>　</v>
      </c>
      <c r="C39" s="63" t="str">
        <f>IF(印刷②!J15="","",印刷②!J15)</f>
        <v/>
      </c>
      <c r="D39" s="63" t="str">
        <f>IF(入力②!AH43="","",入力②!AH43)</f>
        <v/>
      </c>
      <c r="E39" s="63" t="str">
        <f>IF(入力②!AI43="","",入力②!AI43)</f>
        <v/>
      </c>
    </row>
    <row r="40" spans="1:5">
      <c r="A40" s="62">
        <v>37</v>
      </c>
      <c r="B40" s="63" t="str">
        <f>IF(印刷②!G16="","",印刷②!G16)</f>
        <v>　</v>
      </c>
      <c r="C40" s="63" t="str">
        <f>IF(印刷②!J16="","",印刷②!J16)</f>
        <v/>
      </c>
      <c r="D40" s="63" t="str">
        <f>IF(入力②!AH44="","",入力②!AH44)</f>
        <v/>
      </c>
      <c r="E40" s="63" t="str">
        <f>IF(入力②!AI44="","",入力②!AI44)</f>
        <v/>
      </c>
    </row>
    <row r="41" spans="1:5">
      <c r="A41" s="62">
        <v>38</v>
      </c>
      <c r="B41" s="63" t="str">
        <f>IF(印刷②!G17="","",印刷②!G17)</f>
        <v>　</v>
      </c>
      <c r="C41" s="63" t="str">
        <f>IF(印刷②!J17="","",印刷②!J17)</f>
        <v/>
      </c>
      <c r="D41" s="63" t="str">
        <f>IF(入力②!AH45="","",入力②!AH45)</f>
        <v/>
      </c>
      <c r="E41" s="63" t="str">
        <f>IF(入力②!AI45="","",入力②!AI45)</f>
        <v/>
      </c>
    </row>
    <row r="42" spans="1:5">
      <c r="A42" s="62">
        <v>39</v>
      </c>
      <c r="B42" s="63" t="str">
        <f>IF(印刷②!G18="","",印刷②!G18)</f>
        <v>　</v>
      </c>
      <c r="C42" s="63" t="str">
        <f>IF(印刷②!J18="","",印刷②!J18)</f>
        <v/>
      </c>
      <c r="D42" s="63" t="str">
        <f>IF(入力②!AH46="","",入力②!AH46)</f>
        <v/>
      </c>
      <c r="E42" s="63" t="str">
        <f>IF(入力②!AI46="","",入力②!AI46)</f>
        <v/>
      </c>
    </row>
    <row r="43" spans="1:5">
      <c r="A43" s="62">
        <v>40</v>
      </c>
      <c r="B43" s="63" t="str">
        <f>IF(印刷②!G19="","",印刷②!G19)</f>
        <v>　</v>
      </c>
      <c r="C43" s="63" t="str">
        <f>IF(印刷②!J19="","",印刷②!J19)</f>
        <v/>
      </c>
      <c r="D43" s="63" t="str">
        <f>IF(入力②!AH47="","",入力②!AH47)</f>
        <v/>
      </c>
      <c r="E43" s="63" t="str">
        <f>IF(入力②!AI47="","",入力②!AI47)</f>
        <v/>
      </c>
    </row>
    <row r="44" spans="1:5">
      <c r="A44" s="62">
        <v>41</v>
      </c>
      <c r="B44" s="63" t="str">
        <f>IF(印刷②!G20="","",印刷②!G20)</f>
        <v>　</v>
      </c>
      <c r="C44" s="63" t="str">
        <f>IF(印刷②!J20="","",印刷②!J20)</f>
        <v/>
      </c>
      <c r="D44" s="63" t="str">
        <f>IF(入力②!AH48="","",入力②!AH48)</f>
        <v/>
      </c>
      <c r="E44" s="63" t="str">
        <f>IF(入力②!AI48="","",入力②!AI48)</f>
        <v/>
      </c>
    </row>
    <row r="45" spans="1:5">
      <c r="A45" s="62">
        <v>42</v>
      </c>
      <c r="B45" s="63" t="str">
        <f>IF(印刷②!G21="","",印刷②!G21)</f>
        <v>　</v>
      </c>
      <c r="C45" s="63" t="str">
        <f>IF(印刷②!J21="","",印刷②!J21)</f>
        <v/>
      </c>
      <c r="D45" s="63" t="str">
        <f>IF(入力②!AH49="","",入力②!AH49)</f>
        <v/>
      </c>
      <c r="E45" s="63" t="str">
        <f>IF(入力②!AI49="","",入力②!AI49)</f>
        <v/>
      </c>
    </row>
    <row r="46" spans="1:5">
      <c r="A46" s="62">
        <v>43</v>
      </c>
      <c r="B46" s="63" t="str">
        <f>IF(印刷②!G22="","",印刷②!G22)</f>
        <v>　</v>
      </c>
      <c r="C46" s="63" t="str">
        <f>IF(印刷②!J22="","",印刷②!J22)</f>
        <v/>
      </c>
      <c r="D46" s="63" t="str">
        <f>IF(入力②!AH50="","",入力②!AH50)</f>
        <v/>
      </c>
      <c r="E46" s="63" t="str">
        <f>IF(入力②!AI50="","",入力②!AI50)</f>
        <v/>
      </c>
    </row>
    <row r="47" spans="1:5">
      <c r="A47" s="62">
        <v>44</v>
      </c>
      <c r="B47" s="63" t="str">
        <f>IF(印刷②!G23="","",印刷②!G23)</f>
        <v>　</v>
      </c>
      <c r="C47" s="63" t="str">
        <f>IF(印刷②!J23="","",印刷②!J23)</f>
        <v/>
      </c>
      <c r="D47" s="63" t="str">
        <f>IF(入力②!AH51="","",入力②!AH51)</f>
        <v/>
      </c>
      <c r="E47" s="63" t="str">
        <f>IF(入力②!AI51="","",入力②!AI51)</f>
        <v/>
      </c>
    </row>
    <row r="48" spans="1:5">
      <c r="A48" s="62">
        <v>45</v>
      </c>
      <c r="B48" s="63" t="str">
        <f>IF(印刷②!G24="","",印刷②!G24)</f>
        <v>　</v>
      </c>
      <c r="C48" s="63" t="str">
        <f>IF(印刷②!J24="","",印刷②!J24)</f>
        <v/>
      </c>
      <c r="D48" s="63" t="str">
        <f>IF(入力②!AH52="","",入力②!AH52)</f>
        <v/>
      </c>
      <c r="E48" s="63" t="str">
        <f>IF(入力②!AI52="","",入力②!AI52)</f>
        <v/>
      </c>
    </row>
    <row r="49" spans="1:5">
      <c r="A49" s="62">
        <v>46</v>
      </c>
      <c r="B49" s="63" t="str">
        <f>IF(印刷②!G25="","",印刷②!G25)</f>
        <v>　</v>
      </c>
      <c r="C49" s="63" t="str">
        <f>IF(印刷②!J25="","",印刷②!J25)</f>
        <v/>
      </c>
      <c r="D49" s="63" t="str">
        <f>IF(入力②!AH53="","",入力②!AH53)</f>
        <v/>
      </c>
      <c r="E49" s="63" t="str">
        <f>IF(入力②!AI53="","",入力②!AI53)</f>
        <v/>
      </c>
    </row>
    <row r="50" spans="1:5">
      <c r="A50" s="62">
        <v>47</v>
      </c>
      <c r="B50" s="63" t="str">
        <f>IF(印刷②!G26="","",印刷②!G26)</f>
        <v>　</v>
      </c>
      <c r="C50" s="63" t="str">
        <f>IF(印刷②!J26="","",印刷②!J26)</f>
        <v/>
      </c>
      <c r="D50" s="63" t="str">
        <f>IF(入力②!AH54="","",入力②!AH54)</f>
        <v/>
      </c>
      <c r="E50" s="63" t="str">
        <f>IF(入力②!AI54="","",入力②!AI54)</f>
        <v/>
      </c>
    </row>
    <row r="51" spans="1:5">
      <c r="A51" s="62">
        <v>48</v>
      </c>
      <c r="B51" s="63" t="str">
        <f>IF(印刷②!G27="","",印刷②!G27)</f>
        <v>　</v>
      </c>
      <c r="C51" s="63" t="str">
        <f>IF(印刷②!J27="","",印刷②!J27)</f>
        <v/>
      </c>
      <c r="D51" s="63" t="str">
        <f>IF(入力②!AH55="","",入力②!AH55)</f>
        <v/>
      </c>
      <c r="E51" s="63" t="str">
        <f>IF(入力②!AI55="","",入力②!AI55)</f>
        <v/>
      </c>
    </row>
    <row r="52" spans="1:5">
      <c r="A52" s="62">
        <v>49</v>
      </c>
      <c r="B52" s="63" t="str">
        <f>IF(印刷②!G28="","",印刷②!G28)</f>
        <v>　</v>
      </c>
      <c r="C52" s="63" t="str">
        <f>IF(印刷②!J28="","",印刷②!J28)</f>
        <v/>
      </c>
      <c r="D52" s="63" t="str">
        <f>IF(入力②!AH56="","",入力②!AH56)</f>
        <v/>
      </c>
      <c r="E52" s="63" t="str">
        <f>IF(入力②!AI56="","",入力②!AI56)</f>
        <v/>
      </c>
    </row>
    <row r="53" spans="1:5">
      <c r="A53" s="62">
        <v>50</v>
      </c>
      <c r="B53" s="63" t="str">
        <f>IF(印刷②!G29="","",印刷②!G29)</f>
        <v>　</v>
      </c>
      <c r="C53" s="63" t="str">
        <f>IF(印刷②!J29="","",印刷②!J29)</f>
        <v/>
      </c>
      <c r="D53" s="63" t="str">
        <f>IF(入力②!AH57="","",入力②!AH57)</f>
        <v/>
      </c>
      <c r="E53" s="63" t="str">
        <f>IF(入力②!AI57="","",入力②!AI57)</f>
        <v/>
      </c>
    </row>
    <row r="54" spans="1:5">
      <c r="A54" s="62">
        <v>51</v>
      </c>
      <c r="B54" s="63"/>
      <c r="C54" s="63"/>
      <c r="D54" s="63"/>
      <c r="E54" s="63"/>
    </row>
    <row r="55" spans="1:5">
      <c r="A55" s="62">
        <v>52</v>
      </c>
      <c r="B55" s="63"/>
      <c r="C55" s="63"/>
      <c r="D55" s="63"/>
      <c r="E55" s="63"/>
    </row>
    <row r="56" spans="1:5">
      <c r="A56" s="62">
        <v>53</v>
      </c>
      <c r="B56" s="63"/>
      <c r="C56" s="63"/>
      <c r="D56" s="63"/>
      <c r="E56" s="63"/>
    </row>
    <row r="57" spans="1:5">
      <c r="A57" s="62">
        <v>54</v>
      </c>
      <c r="B57" s="63"/>
      <c r="C57" s="63"/>
      <c r="D57" s="63"/>
      <c r="E57" s="63"/>
    </row>
    <row r="58" spans="1:5">
      <c r="A58" s="62">
        <v>55</v>
      </c>
      <c r="B58" s="63"/>
      <c r="C58" s="63"/>
      <c r="D58" s="63"/>
      <c r="E58" s="63"/>
    </row>
    <row r="59" spans="1:5">
      <c r="A59" s="62">
        <v>56</v>
      </c>
      <c r="B59" s="63"/>
      <c r="C59" s="63"/>
      <c r="D59" s="63"/>
      <c r="E59" s="63"/>
    </row>
    <row r="60" spans="1:5">
      <c r="A60" s="62">
        <v>57</v>
      </c>
      <c r="B60" s="63"/>
      <c r="C60" s="63"/>
      <c r="D60" s="63"/>
      <c r="E60" s="63"/>
    </row>
    <row r="61" spans="1:5">
      <c r="A61" s="62">
        <v>58</v>
      </c>
      <c r="B61" s="63"/>
      <c r="C61" s="63"/>
      <c r="D61" s="63"/>
      <c r="E61" s="63"/>
    </row>
    <row r="62" spans="1:5">
      <c r="A62" s="62">
        <v>59</v>
      </c>
      <c r="B62" s="63"/>
      <c r="C62" s="63"/>
      <c r="D62" s="63"/>
      <c r="E62" s="63"/>
    </row>
    <row r="63" spans="1:5">
      <c r="A63" s="62">
        <v>60</v>
      </c>
      <c r="B63" s="63"/>
      <c r="C63" s="63"/>
      <c r="D63" s="63"/>
      <c r="E63" s="63"/>
    </row>
  </sheetData>
  <mergeCells count="2">
    <mergeCell ref="A1:A2"/>
    <mergeCell ref="E1:E2"/>
  </mergeCells>
  <phoneticPr fontId="2"/>
  <pageMargins left="0.75" right="0.75" top="1" bottom="1" header="0.51200000000000001" footer="0.51200000000000001"/>
  <pageSetup paperSize="9" orientation="portrait"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32"/>
  <sheetViews>
    <sheetView workbookViewId="0">
      <selection activeCell="B6" sqref="B6:AT6"/>
    </sheetView>
  </sheetViews>
  <sheetFormatPr defaultColWidth="1.625" defaultRowHeight="13.5"/>
  <cols>
    <col min="31" max="31" width="1" customWidth="1"/>
    <col min="34" max="34" width="1.875" customWidth="1"/>
    <col min="37" max="37" width="1.625" customWidth="1"/>
    <col min="54" max="54" width="4.25" customWidth="1"/>
    <col min="55" max="55" width="4.875" customWidth="1"/>
    <col min="56" max="56" width="10" bestFit="1" customWidth="1"/>
    <col min="61" max="61" width="4.5" customWidth="1"/>
    <col min="62" max="62" width="4.625" customWidth="1"/>
    <col min="63" max="63" width="8.625" bestFit="1" customWidth="1"/>
  </cols>
  <sheetData>
    <row r="1" spans="2:63" ht="20.25" customHeight="1">
      <c r="B1" s="322" t="s">
        <v>225</v>
      </c>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322"/>
      <c r="AQ1" s="322"/>
      <c r="AR1" s="322"/>
      <c r="AS1" s="322"/>
      <c r="AT1" s="322"/>
      <c r="AU1" s="66"/>
      <c r="AV1" s="66"/>
      <c r="AW1" s="66"/>
      <c r="AX1" s="66"/>
      <c r="AY1" s="66"/>
      <c r="AZ1" s="66"/>
      <c r="BA1" s="66"/>
      <c r="BB1" s="66"/>
      <c r="BC1" s="66"/>
      <c r="BD1" s="66"/>
      <c r="BE1" s="66"/>
      <c r="BF1" s="66"/>
      <c r="BG1" s="66"/>
      <c r="BH1" s="66"/>
      <c r="BI1" s="66"/>
      <c r="BJ1" s="66"/>
    </row>
    <row r="2" spans="2:63" ht="20.25" customHeight="1">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22"/>
      <c r="AP2" s="322"/>
      <c r="AQ2" s="322"/>
      <c r="AR2" s="322"/>
      <c r="AS2" s="322"/>
      <c r="AT2" s="322"/>
      <c r="AU2" s="66"/>
      <c r="AV2" s="66"/>
      <c r="AW2" s="66"/>
      <c r="AX2" s="66"/>
      <c r="AY2" s="66"/>
      <c r="AZ2" s="66"/>
      <c r="BA2" s="66"/>
      <c r="BB2" s="66"/>
      <c r="BC2" s="66"/>
      <c r="BD2" s="66"/>
      <c r="BE2" s="66"/>
      <c r="BF2" s="66"/>
      <c r="BG2" s="66"/>
      <c r="BH2" s="66"/>
      <c r="BI2" s="66"/>
      <c r="BJ2" s="66"/>
    </row>
    <row r="3" spans="2:63" ht="20.25" customHeight="1">
      <c r="B3" s="322" t="s">
        <v>226</v>
      </c>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66"/>
      <c r="AV3" s="66"/>
      <c r="AW3" s="66"/>
      <c r="AX3" s="66"/>
      <c r="AY3" s="66"/>
      <c r="AZ3" s="66"/>
      <c r="BA3" s="66"/>
      <c r="BB3" s="66"/>
      <c r="BC3" s="66"/>
      <c r="BD3" s="66"/>
      <c r="BE3" s="66"/>
      <c r="BF3" s="66"/>
      <c r="BG3" s="66"/>
      <c r="BH3" s="66"/>
      <c r="BI3" s="66"/>
      <c r="BJ3" s="66"/>
    </row>
    <row r="4" spans="2:63" ht="20.25" customHeight="1">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66"/>
      <c r="AV4" s="66"/>
      <c r="AW4" s="66"/>
      <c r="AX4" s="66"/>
      <c r="AY4" s="66"/>
      <c r="AZ4" s="66"/>
      <c r="BA4" s="66"/>
      <c r="BB4" s="66"/>
      <c r="BC4" s="66"/>
      <c r="BD4" s="66"/>
      <c r="BE4" s="66"/>
      <c r="BF4" s="66"/>
      <c r="BG4" s="66"/>
      <c r="BH4" s="66"/>
      <c r="BI4" s="66"/>
      <c r="BJ4" s="66"/>
    </row>
    <row r="5" spans="2:63" ht="20.2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6"/>
      <c r="AV5" s="66"/>
      <c r="AW5" s="66"/>
      <c r="AX5" s="66"/>
      <c r="AY5" s="66"/>
      <c r="AZ5" s="66"/>
      <c r="BA5" s="66"/>
      <c r="BB5" s="66"/>
      <c r="BC5" s="66"/>
      <c r="BD5" s="66"/>
      <c r="BE5" s="66"/>
      <c r="BF5" s="66"/>
      <c r="BG5" s="66"/>
      <c r="BH5" s="66"/>
      <c r="BI5" s="66"/>
      <c r="BJ5" s="66"/>
    </row>
    <row r="6" spans="2:63" ht="20.25" customHeight="1" thickBot="1">
      <c r="B6" s="323" t="s">
        <v>169</v>
      </c>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3"/>
      <c r="AL6" s="323"/>
      <c r="AM6" s="323"/>
      <c r="AN6" s="323"/>
      <c r="AO6" s="323"/>
      <c r="AP6" s="323"/>
      <c r="AQ6" s="323"/>
      <c r="AR6" s="323"/>
      <c r="AS6" s="323"/>
      <c r="AT6" s="323"/>
      <c r="AU6" s="66"/>
      <c r="AV6" s="66"/>
      <c r="AW6" s="66"/>
      <c r="AX6" s="66"/>
      <c r="AY6" s="66"/>
      <c r="AZ6" s="66"/>
      <c r="BA6" s="66"/>
      <c r="BB6" s="66"/>
      <c r="BC6" s="66"/>
      <c r="BD6" s="66"/>
      <c r="BE6" s="66"/>
      <c r="BF6" s="66"/>
      <c r="BG6" s="66"/>
      <c r="BH6" s="66"/>
      <c r="BI6" s="66"/>
      <c r="BJ6" s="66"/>
    </row>
    <row r="7" spans="2:63" ht="20.25" customHeight="1">
      <c r="B7" s="67"/>
      <c r="C7" s="324" t="s">
        <v>0</v>
      </c>
      <c r="D7" s="324"/>
      <c r="E7" s="324"/>
      <c r="F7" s="324"/>
      <c r="G7" s="324"/>
      <c r="H7" s="324"/>
      <c r="I7" s="68"/>
      <c r="J7" s="69"/>
      <c r="K7" s="325">
        <f>入力①!D3</f>
        <v>0</v>
      </c>
      <c r="L7" s="325"/>
      <c r="M7" s="325"/>
      <c r="N7" s="325"/>
      <c r="O7" s="325"/>
      <c r="P7" s="325"/>
      <c r="Q7" s="325"/>
      <c r="R7" s="325"/>
      <c r="S7" s="325"/>
      <c r="T7" s="325"/>
      <c r="U7" s="325"/>
      <c r="V7" s="325"/>
      <c r="W7" s="325"/>
      <c r="X7" s="325"/>
      <c r="Y7" s="325"/>
      <c r="Z7" s="325"/>
      <c r="AA7" s="325"/>
      <c r="AB7" s="325"/>
      <c r="AC7" s="325"/>
      <c r="AD7" s="325"/>
      <c r="AE7" s="325"/>
      <c r="AF7" s="325"/>
      <c r="AG7" s="68"/>
      <c r="AH7" s="68"/>
      <c r="AI7" s="326" t="s">
        <v>170</v>
      </c>
      <c r="AJ7" s="326"/>
      <c r="AK7" s="326"/>
      <c r="AL7" s="326"/>
      <c r="AM7" s="326"/>
      <c r="AN7" s="326"/>
      <c r="AO7" s="326"/>
      <c r="AP7" s="326"/>
      <c r="AQ7" s="326"/>
      <c r="AR7" s="326"/>
      <c r="AS7" s="326"/>
      <c r="AT7" s="70"/>
      <c r="AU7" s="66"/>
      <c r="AV7" s="66"/>
      <c r="AW7" s="66"/>
      <c r="AX7" s="66"/>
      <c r="AY7" s="66"/>
      <c r="AZ7" s="66"/>
      <c r="BA7" s="66"/>
      <c r="BB7" s="66"/>
      <c r="BC7" s="66"/>
      <c r="BD7" s="66"/>
      <c r="BE7" s="66"/>
      <c r="BF7" s="66"/>
      <c r="BG7" s="66"/>
      <c r="BH7" s="66"/>
      <c r="BI7" s="66"/>
      <c r="BJ7" s="66"/>
    </row>
    <row r="8" spans="2:63" ht="20.25" customHeight="1">
      <c r="B8" s="71"/>
      <c r="C8" s="318"/>
      <c r="D8" s="318"/>
      <c r="E8" s="318"/>
      <c r="F8" s="318"/>
      <c r="G8" s="318"/>
      <c r="H8" s="318"/>
      <c r="I8" s="72"/>
      <c r="J8" s="73"/>
      <c r="K8" s="321"/>
      <c r="L8" s="321"/>
      <c r="M8" s="321"/>
      <c r="N8" s="321"/>
      <c r="O8" s="321"/>
      <c r="P8" s="321"/>
      <c r="Q8" s="321"/>
      <c r="R8" s="321"/>
      <c r="S8" s="321"/>
      <c r="T8" s="321"/>
      <c r="U8" s="321"/>
      <c r="V8" s="321"/>
      <c r="W8" s="321"/>
      <c r="X8" s="321"/>
      <c r="Y8" s="321"/>
      <c r="Z8" s="321"/>
      <c r="AA8" s="321"/>
      <c r="AB8" s="321"/>
      <c r="AC8" s="321"/>
      <c r="AD8" s="321"/>
      <c r="AE8" s="321"/>
      <c r="AF8" s="321"/>
      <c r="AG8" s="72"/>
      <c r="AH8" s="72"/>
      <c r="AI8" s="320" t="s">
        <v>171</v>
      </c>
      <c r="AJ8" s="320"/>
      <c r="AK8" s="320"/>
      <c r="AL8" s="320"/>
      <c r="AM8" s="320"/>
      <c r="AN8" s="320"/>
      <c r="AO8" s="320"/>
      <c r="AP8" s="320"/>
      <c r="AQ8" s="320"/>
      <c r="AR8" s="320"/>
      <c r="AS8" s="320"/>
      <c r="AT8" s="74"/>
      <c r="AU8" s="66"/>
      <c r="AV8" s="66"/>
      <c r="AW8" s="66"/>
      <c r="AX8" s="66"/>
      <c r="AY8" s="66"/>
      <c r="AZ8" s="66"/>
      <c r="BA8" s="66"/>
      <c r="BB8" s="66"/>
      <c r="BC8" s="66"/>
      <c r="BD8" s="66"/>
      <c r="BE8" s="66"/>
      <c r="BF8" s="66"/>
      <c r="BG8" s="66"/>
      <c r="BH8" s="66"/>
      <c r="BI8" s="66"/>
      <c r="BJ8" s="66"/>
    </row>
    <row r="9" spans="2:63" ht="20.25" customHeight="1">
      <c r="B9" s="75"/>
      <c r="C9" s="317" t="s">
        <v>172</v>
      </c>
      <c r="D9" s="317"/>
      <c r="E9" s="317"/>
      <c r="F9" s="317"/>
      <c r="G9" s="317"/>
      <c r="H9" s="317"/>
      <c r="I9" s="76"/>
      <c r="J9" s="77"/>
      <c r="K9" s="76"/>
      <c r="L9" s="76"/>
      <c r="M9" s="319"/>
      <c r="N9" s="319"/>
      <c r="O9" s="319"/>
      <c r="P9" s="319"/>
      <c r="Q9" s="319"/>
      <c r="R9" s="319"/>
      <c r="S9" s="319"/>
      <c r="T9" s="319"/>
      <c r="U9" s="319"/>
      <c r="V9" s="319"/>
      <c r="W9" s="319"/>
      <c r="X9" s="319"/>
      <c r="Y9" s="319"/>
      <c r="Z9" s="319"/>
      <c r="AA9" s="319"/>
      <c r="AB9" s="319"/>
      <c r="AC9" s="319"/>
      <c r="AD9" s="319"/>
      <c r="AE9" s="319"/>
      <c r="AF9" s="319"/>
      <c r="AG9" s="319"/>
      <c r="AH9" s="319"/>
      <c r="AI9" s="319"/>
      <c r="AJ9" s="283" t="s">
        <v>173</v>
      </c>
      <c r="AK9" s="283"/>
      <c r="AL9" s="283"/>
      <c r="AM9" s="283"/>
      <c r="AN9" s="283"/>
      <c r="AO9" s="283"/>
      <c r="AP9" s="283"/>
      <c r="AQ9" s="283"/>
      <c r="AR9" s="76"/>
      <c r="AS9" s="76"/>
      <c r="AT9" s="78"/>
      <c r="AU9" s="66"/>
      <c r="AV9" s="66"/>
      <c r="AW9" s="66"/>
      <c r="AX9" s="66"/>
      <c r="AY9" s="66"/>
      <c r="AZ9" s="66"/>
      <c r="BA9" s="66"/>
      <c r="BB9" s="66"/>
      <c r="BC9" s="66"/>
      <c r="BD9" s="66"/>
      <c r="BE9" s="66"/>
      <c r="BF9" s="66"/>
      <c r="BG9" s="66"/>
      <c r="BH9" s="66"/>
      <c r="BI9" s="66"/>
      <c r="BJ9" s="66"/>
    </row>
    <row r="10" spans="2:63" ht="20.25" customHeight="1">
      <c r="B10" s="71"/>
      <c r="C10" s="318"/>
      <c r="D10" s="318"/>
      <c r="E10" s="318"/>
      <c r="F10" s="318"/>
      <c r="G10" s="318"/>
      <c r="H10" s="318"/>
      <c r="I10" s="72"/>
      <c r="J10" s="73"/>
      <c r="K10" s="72"/>
      <c r="L10" s="72"/>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1"/>
      <c r="AK10" s="321"/>
      <c r="AL10" s="321"/>
      <c r="AM10" s="321"/>
      <c r="AN10" s="321"/>
      <c r="AO10" s="321"/>
      <c r="AP10" s="321"/>
      <c r="AQ10" s="321"/>
      <c r="AR10" s="72"/>
      <c r="AS10" s="72"/>
      <c r="AT10" s="74"/>
      <c r="AU10" s="66"/>
      <c r="AV10" s="66"/>
      <c r="AW10" s="66"/>
      <c r="AX10" s="66"/>
      <c r="AY10" s="66"/>
      <c r="AZ10" s="66"/>
      <c r="BA10" s="66"/>
      <c r="BB10" s="66"/>
      <c r="BC10" s="66"/>
      <c r="BD10" s="66"/>
      <c r="BE10" s="66"/>
      <c r="BF10" s="66"/>
      <c r="BG10" s="66"/>
      <c r="BH10" s="66"/>
      <c r="BI10" s="66"/>
      <c r="BJ10" s="66"/>
    </row>
    <row r="11" spans="2:63" ht="24.75" customHeight="1">
      <c r="B11" s="270" t="s">
        <v>174</v>
      </c>
      <c r="C11" s="271"/>
      <c r="D11" s="271"/>
      <c r="E11" s="271"/>
      <c r="F11" s="271"/>
      <c r="G11" s="271"/>
      <c r="H11" s="271"/>
      <c r="I11" s="272"/>
      <c r="J11" s="276" t="s">
        <v>175</v>
      </c>
      <c r="K11" s="277"/>
      <c r="L11" s="277"/>
      <c r="M11" s="277"/>
      <c r="N11" s="277"/>
      <c r="O11" s="277"/>
      <c r="P11" s="277"/>
      <c r="Q11" s="277"/>
      <c r="R11" s="277"/>
      <c r="S11" s="278"/>
      <c r="T11" s="303" t="s">
        <v>176</v>
      </c>
      <c r="U11" s="304"/>
      <c r="V11" s="304"/>
      <c r="W11" s="305">
        <v>5000</v>
      </c>
      <c r="X11" s="305"/>
      <c r="Y11" s="305"/>
      <c r="Z11" s="305"/>
      <c r="AA11" s="306" t="s">
        <v>177</v>
      </c>
      <c r="AB11" s="306"/>
      <c r="AC11" s="306" t="s">
        <v>178</v>
      </c>
      <c r="AD11" s="306"/>
      <c r="AE11" s="333">
        <v>0</v>
      </c>
      <c r="AF11" s="334"/>
      <c r="AG11" s="335"/>
      <c r="AH11" s="307" t="s">
        <v>179</v>
      </c>
      <c r="AI11" s="307"/>
      <c r="AJ11" s="307"/>
      <c r="AK11" s="308">
        <f>W11*AE11</f>
        <v>0</v>
      </c>
      <c r="AL11" s="308"/>
      <c r="AM11" s="308"/>
      <c r="AN11" s="308"/>
      <c r="AO11" s="308"/>
      <c r="AP11" s="308"/>
      <c r="AQ11" s="308"/>
      <c r="AR11" s="304" t="s">
        <v>177</v>
      </c>
      <c r="AS11" s="304"/>
      <c r="AT11" s="79"/>
      <c r="AU11" s="66"/>
      <c r="AV11" s="66"/>
      <c r="AW11" s="66"/>
      <c r="AX11" s="66"/>
      <c r="AY11" s="66"/>
      <c r="AZ11" s="66"/>
      <c r="BA11" s="66"/>
      <c r="BB11" s="80"/>
      <c r="BC11" s="80"/>
      <c r="BD11" s="80"/>
      <c r="BE11" s="80"/>
      <c r="BF11" s="80"/>
      <c r="BG11" s="80"/>
      <c r="BH11" s="80"/>
      <c r="BI11" s="80"/>
      <c r="BJ11" s="80"/>
    </row>
    <row r="12" spans="2:63" ht="24.75" customHeight="1">
      <c r="B12" s="273"/>
      <c r="C12" s="274"/>
      <c r="D12" s="274"/>
      <c r="E12" s="274"/>
      <c r="F12" s="274"/>
      <c r="G12" s="274"/>
      <c r="H12" s="274"/>
      <c r="I12" s="275"/>
      <c r="J12" s="314" t="s">
        <v>180</v>
      </c>
      <c r="K12" s="315"/>
      <c r="L12" s="315"/>
      <c r="M12" s="315"/>
      <c r="N12" s="315"/>
      <c r="O12" s="315"/>
      <c r="P12" s="315"/>
      <c r="Q12" s="315"/>
      <c r="R12" s="315"/>
      <c r="S12" s="316"/>
      <c r="T12" s="312" t="s">
        <v>181</v>
      </c>
      <c r="U12" s="269"/>
      <c r="V12" s="269"/>
      <c r="W12" s="313">
        <v>2000</v>
      </c>
      <c r="X12" s="313"/>
      <c r="Y12" s="313"/>
      <c r="Z12" s="313"/>
      <c r="AA12" s="298" t="s">
        <v>177</v>
      </c>
      <c r="AB12" s="298"/>
      <c r="AC12" s="298" t="s">
        <v>178</v>
      </c>
      <c r="AD12" s="298"/>
      <c r="AE12" s="336">
        <v>0</v>
      </c>
      <c r="AF12" s="337"/>
      <c r="AG12" s="338"/>
      <c r="AH12" s="299" t="s">
        <v>154</v>
      </c>
      <c r="AI12" s="299"/>
      <c r="AJ12" s="299"/>
      <c r="AK12" s="268">
        <f>W12*AE12</f>
        <v>0</v>
      </c>
      <c r="AL12" s="268"/>
      <c r="AM12" s="268"/>
      <c r="AN12" s="268"/>
      <c r="AO12" s="268"/>
      <c r="AP12" s="268"/>
      <c r="AQ12" s="268"/>
      <c r="AR12" s="269" t="s">
        <v>177</v>
      </c>
      <c r="AS12" s="269"/>
      <c r="AT12" s="81"/>
      <c r="AU12" s="66"/>
      <c r="AV12" s="66"/>
      <c r="AW12" s="66"/>
      <c r="AX12" s="66"/>
      <c r="AY12" s="66"/>
      <c r="AZ12" s="66"/>
      <c r="BA12" s="66"/>
      <c r="BB12" s="82" t="s">
        <v>182</v>
      </c>
      <c r="BC12" s="82" t="s">
        <v>183</v>
      </c>
      <c r="BD12" s="82">
        <v>50000</v>
      </c>
      <c r="BE12" s="80"/>
      <c r="BF12" s="80"/>
      <c r="BG12" s="80"/>
      <c r="BH12" s="80">
        <v>1</v>
      </c>
      <c r="BI12" s="82" t="s">
        <v>182</v>
      </c>
      <c r="BJ12" s="82" t="s">
        <v>184</v>
      </c>
      <c r="BK12" s="82">
        <v>40000</v>
      </c>
    </row>
    <row r="13" spans="2:63" ht="24.75" customHeight="1">
      <c r="B13" s="270" t="s">
        <v>185</v>
      </c>
      <c r="C13" s="271"/>
      <c r="D13" s="271"/>
      <c r="E13" s="271"/>
      <c r="F13" s="271"/>
      <c r="G13" s="271"/>
      <c r="H13" s="271"/>
      <c r="I13" s="272"/>
      <c r="J13" s="300" t="s">
        <v>175</v>
      </c>
      <c r="K13" s="301"/>
      <c r="L13" s="301"/>
      <c r="M13" s="301"/>
      <c r="N13" s="301"/>
      <c r="O13" s="301"/>
      <c r="P13" s="301"/>
      <c r="Q13" s="301"/>
      <c r="R13" s="301"/>
      <c r="S13" s="302"/>
      <c r="T13" s="303" t="s">
        <v>176</v>
      </c>
      <c r="U13" s="304"/>
      <c r="V13" s="304"/>
      <c r="W13" s="305">
        <v>10000</v>
      </c>
      <c r="X13" s="305"/>
      <c r="Y13" s="305"/>
      <c r="Z13" s="305"/>
      <c r="AA13" s="306" t="s">
        <v>177</v>
      </c>
      <c r="AB13" s="306"/>
      <c r="AC13" s="306" t="s">
        <v>178</v>
      </c>
      <c r="AD13" s="306"/>
      <c r="AE13" s="333">
        <v>0</v>
      </c>
      <c r="AF13" s="334"/>
      <c r="AG13" s="335"/>
      <c r="AH13" s="307" t="s">
        <v>179</v>
      </c>
      <c r="AI13" s="307"/>
      <c r="AJ13" s="307"/>
      <c r="AK13" s="308">
        <f>W13*AE13</f>
        <v>0</v>
      </c>
      <c r="AL13" s="308"/>
      <c r="AM13" s="308"/>
      <c r="AN13" s="308"/>
      <c r="AO13" s="308"/>
      <c r="AP13" s="308"/>
      <c r="AQ13" s="308"/>
      <c r="AR13" s="304" t="s">
        <v>177</v>
      </c>
      <c r="AS13" s="304"/>
      <c r="AT13" s="79"/>
      <c r="AU13" s="66"/>
      <c r="AV13" s="66"/>
      <c r="AW13" s="66"/>
      <c r="AX13" s="66"/>
      <c r="AY13" s="66"/>
      <c r="AZ13" s="66"/>
      <c r="BA13" s="66"/>
      <c r="BB13" s="82" t="s">
        <v>186</v>
      </c>
      <c r="BC13" s="82" t="s">
        <v>183</v>
      </c>
      <c r="BD13" s="82">
        <v>50000</v>
      </c>
      <c r="BE13" s="80"/>
      <c r="BF13" s="80"/>
      <c r="BG13" s="80"/>
      <c r="BH13" s="80">
        <v>2</v>
      </c>
      <c r="BI13" s="82" t="s">
        <v>186</v>
      </c>
      <c r="BJ13" s="82" t="s">
        <v>184</v>
      </c>
      <c r="BK13" s="82">
        <v>40000</v>
      </c>
    </row>
    <row r="14" spans="2:63" ht="24.75" customHeight="1">
      <c r="B14" s="273"/>
      <c r="C14" s="274"/>
      <c r="D14" s="274"/>
      <c r="E14" s="274"/>
      <c r="F14" s="274"/>
      <c r="G14" s="274"/>
      <c r="H14" s="274"/>
      <c r="I14" s="275"/>
      <c r="J14" s="309" t="s">
        <v>180</v>
      </c>
      <c r="K14" s="310"/>
      <c r="L14" s="310"/>
      <c r="M14" s="310"/>
      <c r="N14" s="310"/>
      <c r="O14" s="310"/>
      <c r="P14" s="310"/>
      <c r="Q14" s="310"/>
      <c r="R14" s="310"/>
      <c r="S14" s="311"/>
      <c r="T14" s="312" t="s">
        <v>181</v>
      </c>
      <c r="U14" s="269"/>
      <c r="V14" s="269"/>
      <c r="W14" s="313">
        <v>2000</v>
      </c>
      <c r="X14" s="313"/>
      <c r="Y14" s="313"/>
      <c r="Z14" s="313"/>
      <c r="AA14" s="298" t="s">
        <v>177</v>
      </c>
      <c r="AB14" s="298"/>
      <c r="AC14" s="298" t="s">
        <v>178</v>
      </c>
      <c r="AD14" s="298"/>
      <c r="AE14" s="336">
        <v>0</v>
      </c>
      <c r="AF14" s="337"/>
      <c r="AG14" s="338"/>
      <c r="AH14" s="299" t="s">
        <v>154</v>
      </c>
      <c r="AI14" s="299"/>
      <c r="AJ14" s="299"/>
      <c r="AK14" s="268">
        <f>W14*AE14</f>
        <v>0</v>
      </c>
      <c r="AL14" s="268"/>
      <c r="AM14" s="268"/>
      <c r="AN14" s="268"/>
      <c r="AO14" s="268"/>
      <c r="AP14" s="268"/>
      <c r="AQ14" s="268"/>
      <c r="AR14" s="269" t="s">
        <v>177</v>
      </c>
      <c r="AS14" s="269"/>
      <c r="AT14" s="81"/>
      <c r="AU14" s="66"/>
      <c r="AV14" s="66"/>
      <c r="AW14" s="66"/>
      <c r="AX14" s="66"/>
      <c r="AY14" s="66"/>
      <c r="AZ14" s="66"/>
      <c r="BA14" s="66"/>
      <c r="BB14" s="82" t="s">
        <v>187</v>
      </c>
      <c r="BC14" s="82" t="s">
        <v>183</v>
      </c>
      <c r="BD14" s="82">
        <v>20000</v>
      </c>
      <c r="BE14" s="80"/>
      <c r="BF14" s="80"/>
      <c r="BG14" s="80"/>
      <c r="BH14" s="80">
        <v>3</v>
      </c>
      <c r="BI14" s="82" t="s">
        <v>187</v>
      </c>
      <c r="BJ14" s="82" t="s">
        <v>184</v>
      </c>
      <c r="BK14" s="82">
        <v>13000</v>
      </c>
    </row>
    <row r="15" spans="2:63" ht="20.25" customHeight="1">
      <c r="B15" s="270" t="s">
        <v>188</v>
      </c>
      <c r="C15" s="271"/>
      <c r="D15" s="271"/>
      <c r="E15" s="271"/>
      <c r="F15" s="271"/>
      <c r="G15" s="271"/>
      <c r="H15" s="271"/>
      <c r="I15" s="272"/>
      <c r="J15" s="276" t="s">
        <v>227</v>
      </c>
      <c r="K15" s="277"/>
      <c r="L15" s="277"/>
      <c r="M15" s="277"/>
      <c r="N15" s="277"/>
      <c r="O15" s="277"/>
      <c r="P15" s="277"/>
      <c r="Q15" s="277"/>
      <c r="R15" s="277"/>
      <c r="S15" s="278"/>
      <c r="T15" s="282" t="s">
        <v>176</v>
      </c>
      <c r="U15" s="283"/>
      <c r="V15" s="283"/>
      <c r="W15" s="286"/>
      <c r="X15" s="286"/>
      <c r="Y15" s="286"/>
      <c r="Z15" s="286"/>
      <c r="AA15" s="283" t="s">
        <v>177</v>
      </c>
      <c r="AB15" s="283"/>
      <c r="AC15" s="283" t="s">
        <v>178</v>
      </c>
      <c r="AD15" s="288"/>
      <c r="AE15" s="290">
        <v>1</v>
      </c>
      <c r="AF15" s="291"/>
      <c r="AG15" s="292"/>
      <c r="AH15" s="290" t="s">
        <v>179</v>
      </c>
      <c r="AI15" s="291"/>
      <c r="AJ15" s="291"/>
      <c r="AK15" s="296">
        <f>W15*AE15</f>
        <v>0</v>
      </c>
      <c r="AL15" s="296"/>
      <c r="AM15" s="296"/>
      <c r="AN15" s="296"/>
      <c r="AO15" s="296"/>
      <c r="AP15" s="296"/>
      <c r="AQ15" s="296"/>
      <c r="AR15" s="283" t="s">
        <v>177</v>
      </c>
      <c r="AS15" s="283"/>
      <c r="AT15" s="78"/>
      <c r="AU15" s="66"/>
      <c r="AV15" s="66"/>
      <c r="AW15" s="66"/>
      <c r="AX15" s="66"/>
      <c r="AY15" s="66"/>
      <c r="AZ15" s="66"/>
      <c r="BA15" s="66"/>
      <c r="BB15" s="82" t="s">
        <v>189</v>
      </c>
      <c r="BC15" s="82" t="s">
        <v>183</v>
      </c>
      <c r="BD15" s="82">
        <v>20000</v>
      </c>
      <c r="BE15" s="80"/>
      <c r="BF15" s="80"/>
      <c r="BG15" s="80"/>
      <c r="BH15" s="80">
        <v>4</v>
      </c>
      <c r="BI15" s="82" t="s">
        <v>189</v>
      </c>
      <c r="BJ15" s="82" t="s">
        <v>184</v>
      </c>
      <c r="BK15" s="82">
        <v>13000</v>
      </c>
    </row>
    <row r="16" spans="2:63" ht="20.25" customHeight="1" thickBot="1">
      <c r="B16" s="273"/>
      <c r="C16" s="274"/>
      <c r="D16" s="274"/>
      <c r="E16" s="274"/>
      <c r="F16" s="274"/>
      <c r="G16" s="274"/>
      <c r="H16" s="274"/>
      <c r="I16" s="275"/>
      <c r="J16" s="279"/>
      <c r="K16" s="280"/>
      <c r="L16" s="280"/>
      <c r="M16" s="280"/>
      <c r="N16" s="280"/>
      <c r="O16" s="280"/>
      <c r="P16" s="280"/>
      <c r="Q16" s="280"/>
      <c r="R16" s="280"/>
      <c r="S16" s="281"/>
      <c r="T16" s="284"/>
      <c r="U16" s="285"/>
      <c r="V16" s="285"/>
      <c r="W16" s="287"/>
      <c r="X16" s="287"/>
      <c r="Y16" s="287"/>
      <c r="Z16" s="287"/>
      <c r="AA16" s="285"/>
      <c r="AB16" s="285"/>
      <c r="AC16" s="285"/>
      <c r="AD16" s="289"/>
      <c r="AE16" s="293"/>
      <c r="AF16" s="294"/>
      <c r="AG16" s="295"/>
      <c r="AH16" s="293"/>
      <c r="AI16" s="294"/>
      <c r="AJ16" s="294"/>
      <c r="AK16" s="297"/>
      <c r="AL16" s="297"/>
      <c r="AM16" s="297"/>
      <c r="AN16" s="297"/>
      <c r="AO16" s="297"/>
      <c r="AP16" s="297"/>
      <c r="AQ16" s="297"/>
      <c r="AR16" s="285"/>
      <c r="AS16" s="285"/>
      <c r="AT16" s="83"/>
      <c r="AU16" s="66"/>
      <c r="AV16" s="66"/>
      <c r="AW16" s="66"/>
      <c r="AX16" s="66"/>
      <c r="AY16" s="66"/>
      <c r="AZ16" s="66"/>
      <c r="BA16" s="66"/>
      <c r="BB16" s="82" t="s">
        <v>190</v>
      </c>
      <c r="BC16" s="82" t="s">
        <v>183</v>
      </c>
      <c r="BD16" s="82">
        <v>14000</v>
      </c>
      <c r="BE16" s="80"/>
      <c r="BF16" s="80"/>
      <c r="BG16" s="80"/>
      <c r="BH16" s="80">
        <v>5</v>
      </c>
      <c r="BI16" s="82" t="s">
        <v>190</v>
      </c>
      <c r="BJ16" s="82" t="s">
        <v>184</v>
      </c>
      <c r="BK16" s="82">
        <v>10000</v>
      </c>
    </row>
    <row r="17" spans="1:77" ht="20.25" customHeight="1" thickTop="1">
      <c r="B17" s="84"/>
      <c r="C17" s="262" t="s">
        <v>191</v>
      </c>
      <c r="D17" s="262"/>
      <c r="E17" s="262"/>
      <c r="F17" s="262"/>
      <c r="G17" s="262"/>
      <c r="H17" s="262"/>
      <c r="I17" s="85"/>
      <c r="J17" s="86"/>
      <c r="K17" s="87"/>
      <c r="L17" s="87"/>
      <c r="M17" s="87"/>
      <c r="N17" s="87"/>
      <c r="O17" s="87"/>
      <c r="P17" s="87"/>
      <c r="Q17" s="87"/>
      <c r="R17" s="87"/>
      <c r="S17" s="87"/>
      <c r="T17" s="87"/>
      <c r="U17" s="87"/>
      <c r="V17" s="87"/>
      <c r="W17" s="264">
        <f>SUM(AK11:AQ16)</f>
        <v>0</v>
      </c>
      <c r="X17" s="265"/>
      <c r="Y17" s="265"/>
      <c r="Z17" s="265"/>
      <c r="AA17" s="265"/>
      <c r="AB17" s="265"/>
      <c r="AC17" s="265"/>
      <c r="AD17" s="265"/>
      <c r="AE17" s="266"/>
      <c r="AF17" s="266"/>
      <c r="AG17" s="266"/>
      <c r="AH17" s="265"/>
      <c r="AI17" s="265"/>
      <c r="AJ17" s="265"/>
      <c r="AK17" s="265"/>
      <c r="AL17" s="265"/>
      <c r="AM17" s="265"/>
      <c r="AN17" s="265"/>
      <c r="AO17" s="265"/>
      <c r="AP17" s="265"/>
      <c r="AQ17" s="249" t="s">
        <v>177</v>
      </c>
      <c r="AR17" s="249"/>
      <c r="AS17" s="249"/>
      <c r="AT17" s="88"/>
      <c r="AU17" s="66"/>
      <c r="AV17" s="66"/>
      <c r="AW17" s="66"/>
      <c r="AX17" s="66"/>
      <c r="AY17" s="66"/>
      <c r="AZ17" s="66"/>
      <c r="BA17" s="66"/>
      <c r="BB17" s="82" t="s">
        <v>192</v>
      </c>
      <c r="BC17" s="82" t="s">
        <v>183</v>
      </c>
      <c r="BD17" s="82">
        <v>14000</v>
      </c>
      <c r="BE17" s="66"/>
      <c r="BF17" s="66"/>
      <c r="BG17" s="66"/>
      <c r="BH17" s="80">
        <v>6</v>
      </c>
      <c r="BI17" s="82" t="s">
        <v>192</v>
      </c>
      <c r="BJ17" s="82" t="s">
        <v>184</v>
      </c>
      <c r="BK17" s="82">
        <v>10000</v>
      </c>
    </row>
    <row r="18" spans="1:77" ht="20.25" customHeight="1" thickBot="1">
      <c r="B18" s="89"/>
      <c r="C18" s="263"/>
      <c r="D18" s="263"/>
      <c r="E18" s="263"/>
      <c r="F18" s="263"/>
      <c r="G18" s="263"/>
      <c r="H18" s="263"/>
      <c r="I18" s="90"/>
      <c r="J18" s="91"/>
      <c r="K18" s="92"/>
      <c r="L18" s="92"/>
      <c r="M18" s="92"/>
      <c r="N18" s="92"/>
      <c r="O18" s="92"/>
      <c r="P18" s="92"/>
      <c r="Q18" s="92"/>
      <c r="R18" s="92"/>
      <c r="S18" s="92"/>
      <c r="T18" s="92"/>
      <c r="U18" s="92"/>
      <c r="V18" s="92"/>
      <c r="W18" s="267"/>
      <c r="X18" s="267"/>
      <c r="Y18" s="267"/>
      <c r="Z18" s="267"/>
      <c r="AA18" s="267"/>
      <c r="AB18" s="267"/>
      <c r="AC18" s="267"/>
      <c r="AD18" s="267"/>
      <c r="AE18" s="267"/>
      <c r="AF18" s="267"/>
      <c r="AG18" s="267"/>
      <c r="AH18" s="267"/>
      <c r="AI18" s="267"/>
      <c r="AJ18" s="267"/>
      <c r="AK18" s="267"/>
      <c r="AL18" s="267"/>
      <c r="AM18" s="267"/>
      <c r="AN18" s="267"/>
      <c r="AO18" s="267"/>
      <c r="AP18" s="267"/>
      <c r="AQ18" s="250"/>
      <c r="AR18" s="250"/>
      <c r="AS18" s="250"/>
      <c r="AT18" s="93"/>
      <c r="AU18" s="66"/>
      <c r="AV18" s="66"/>
      <c r="AW18" s="66"/>
      <c r="AX18" s="66"/>
      <c r="AY18" s="66"/>
      <c r="AZ18" s="66"/>
      <c r="BA18" s="66"/>
      <c r="BB18" s="66"/>
      <c r="BC18" s="66"/>
      <c r="BD18" s="66"/>
      <c r="BE18" s="66"/>
      <c r="BF18" s="66"/>
      <c r="BG18" s="66"/>
      <c r="BH18" s="66"/>
      <c r="BI18" s="66"/>
      <c r="BJ18" s="66"/>
    </row>
    <row r="19" spans="1:77" ht="20.25" customHeight="1"/>
    <row r="20" spans="1:77" ht="20.25" customHeight="1">
      <c r="B20" s="66"/>
      <c r="C20" s="257" t="s">
        <v>193</v>
      </c>
      <c r="D20" s="257"/>
      <c r="E20" s="257"/>
      <c r="F20" s="257"/>
      <c r="G20" s="257"/>
      <c r="H20" s="257"/>
      <c r="I20" s="257"/>
      <c r="J20" s="257"/>
      <c r="K20" s="257"/>
      <c r="L20" s="257"/>
      <c r="M20" s="257"/>
      <c r="N20" s="257"/>
      <c r="O20" s="257"/>
      <c r="P20" s="257"/>
      <c r="Q20" s="257"/>
      <c r="R20" s="257"/>
      <c r="S20" s="257"/>
      <c r="T20" s="257"/>
      <c r="U20" s="257"/>
      <c r="V20" s="257"/>
      <c r="W20" s="257"/>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row>
    <row r="21" spans="1:77" ht="20.25" customHeight="1">
      <c r="B21" s="66"/>
      <c r="C21" s="257"/>
      <c r="D21" s="257"/>
      <c r="E21" s="257"/>
      <c r="F21" s="257"/>
      <c r="G21" s="257"/>
      <c r="H21" s="257"/>
      <c r="I21" s="257"/>
      <c r="J21" s="257"/>
      <c r="K21" s="257"/>
      <c r="L21" s="257"/>
      <c r="M21" s="257"/>
      <c r="N21" s="257"/>
      <c r="O21" s="257"/>
      <c r="P21" s="257"/>
      <c r="Q21" s="257"/>
      <c r="R21" s="257"/>
      <c r="S21" s="257"/>
      <c r="T21" s="257"/>
      <c r="U21" s="257"/>
      <c r="V21" s="257"/>
      <c r="W21" s="257"/>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row>
    <row r="22" spans="1:77" ht="20.25" customHeight="1">
      <c r="B22" s="66"/>
      <c r="C22" s="66"/>
      <c r="D22" s="253" t="s">
        <v>194</v>
      </c>
      <c r="E22" s="253"/>
      <c r="F22" s="253"/>
      <c r="G22" s="254">
        <f>W17</f>
        <v>0</v>
      </c>
      <c r="H22" s="255"/>
      <c r="I22" s="255"/>
      <c r="J22" s="255"/>
      <c r="K22" s="255"/>
      <c r="L22" s="255"/>
      <c r="M22" s="255"/>
      <c r="N22" s="255"/>
      <c r="O22" s="255"/>
      <c r="P22" s="255"/>
      <c r="Q22" s="255"/>
      <c r="R22" s="255"/>
      <c r="S22" s="255"/>
      <c r="T22" s="255"/>
      <c r="U22" s="255"/>
      <c r="V22" s="255"/>
      <c r="W22" s="257" t="s">
        <v>195</v>
      </c>
      <c r="X22" s="257"/>
      <c r="Y22" s="257"/>
      <c r="Z22" s="257"/>
      <c r="AA22" s="257"/>
      <c r="AB22" s="257"/>
      <c r="AC22" s="257"/>
      <c r="AD22" s="257"/>
      <c r="AE22" s="257"/>
      <c r="AF22" s="257"/>
      <c r="AG22" s="257"/>
      <c r="AH22" s="257"/>
      <c r="AI22" s="257"/>
      <c r="AJ22" s="257"/>
      <c r="AK22" s="257"/>
      <c r="AL22" s="257"/>
      <c r="AM22" s="257"/>
      <c r="AN22" s="257"/>
      <c r="AO22" s="257"/>
      <c r="AP22" s="257"/>
      <c r="AQ22" s="257"/>
      <c r="AR22" s="66"/>
      <c r="AS22" s="66"/>
      <c r="AT22" s="66"/>
      <c r="AU22" s="66"/>
      <c r="AV22" s="66"/>
      <c r="AW22" s="66"/>
      <c r="AX22" s="66"/>
      <c r="AY22" s="66"/>
      <c r="AZ22" s="66"/>
      <c r="BA22" s="66"/>
      <c r="BB22" s="66"/>
      <c r="BC22" s="66"/>
      <c r="BD22" s="66"/>
      <c r="BE22" s="66"/>
      <c r="BF22" s="66"/>
      <c r="BG22" s="66"/>
      <c r="BH22" s="66"/>
      <c r="BI22" s="66"/>
      <c r="BJ22" s="66"/>
    </row>
    <row r="23" spans="1:77" ht="20.25" customHeight="1">
      <c r="B23" s="66"/>
      <c r="C23" s="66"/>
      <c r="D23" s="253"/>
      <c r="E23" s="253"/>
      <c r="F23" s="253"/>
      <c r="G23" s="256"/>
      <c r="H23" s="256"/>
      <c r="I23" s="256"/>
      <c r="J23" s="256"/>
      <c r="K23" s="256"/>
      <c r="L23" s="256"/>
      <c r="M23" s="256"/>
      <c r="N23" s="256"/>
      <c r="O23" s="256"/>
      <c r="P23" s="256"/>
      <c r="Q23" s="256"/>
      <c r="R23" s="256"/>
      <c r="S23" s="256"/>
      <c r="T23" s="256"/>
      <c r="U23" s="256"/>
      <c r="V23" s="256"/>
      <c r="W23" s="257"/>
      <c r="X23" s="257"/>
      <c r="Y23" s="257"/>
      <c r="Z23" s="257"/>
      <c r="AA23" s="257"/>
      <c r="AB23" s="257"/>
      <c r="AC23" s="257"/>
      <c r="AD23" s="257"/>
      <c r="AE23" s="257"/>
      <c r="AF23" s="257"/>
      <c r="AG23" s="257"/>
      <c r="AH23" s="257"/>
      <c r="AI23" s="257"/>
      <c r="AJ23" s="257"/>
      <c r="AK23" s="257"/>
      <c r="AL23" s="257"/>
      <c r="AM23" s="257"/>
      <c r="AN23" s="257"/>
      <c r="AO23" s="257"/>
      <c r="AP23" s="257"/>
      <c r="AQ23" s="257"/>
      <c r="AR23" s="66"/>
      <c r="AS23" s="66"/>
      <c r="AT23" s="66"/>
      <c r="AU23" s="66"/>
      <c r="AV23" s="66"/>
      <c r="AW23" s="66"/>
      <c r="AX23" s="66"/>
      <c r="AY23" s="66"/>
      <c r="AZ23" s="66"/>
      <c r="BA23" s="66"/>
      <c r="BB23" s="66"/>
      <c r="BC23" s="66"/>
      <c r="BD23" s="66"/>
      <c r="BE23" s="66"/>
      <c r="BF23" s="66"/>
      <c r="BG23" s="66"/>
      <c r="BH23" s="66"/>
      <c r="BI23" s="66"/>
      <c r="BJ23" s="66"/>
    </row>
    <row r="24" spans="1:77" ht="20.25" customHeight="1"/>
    <row r="25" spans="1:77" ht="20.25" customHeight="1">
      <c r="B25" s="66"/>
      <c r="C25" s="66"/>
      <c r="D25" s="66"/>
      <c r="E25" s="66"/>
      <c r="F25" s="66"/>
      <c r="G25" s="66"/>
      <c r="H25" s="66"/>
      <c r="I25" s="66"/>
      <c r="J25" s="66"/>
      <c r="K25" s="66"/>
      <c r="L25" s="66"/>
      <c r="M25" s="66"/>
      <c r="N25" s="66"/>
      <c r="O25" s="66"/>
      <c r="P25" s="66"/>
      <c r="Q25" s="66"/>
      <c r="R25" s="66"/>
      <c r="S25" s="66"/>
      <c r="T25" s="258" t="s">
        <v>196</v>
      </c>
      <c r="U25" s="258"/>
      <c r="V25" s="258"/>
      <c r="W25" s="258"/>
      <c r="X25" s="259">
        <v>28</v>
      </c>
      <c r="Y25" s="259"/>
      <c r="Z25" s="259"/>
      <c r="AA25" s="259"/>
      <c r="AB25" s="260" t="s">
        <v>197</v>
      </c>
      <c r="AC25" s="260"/>
      <c r="AD25" s="260"/>
      <c r="AE25" s="261"/>
      <c r="AF25" s="261"/>
      <c r="AG25" s="261"/>
      <c r="AH25" s="261"/>
      <c r="AI25" s="260" t="s">
        <v>8</v>
      </c>
      <c r="AJ25" s="260"/>
      <c r="AK25" s="260"/>
      <c r="AL25" s="261"/>
      <c r="AM25" s="261"/>
      <c r="AN25" s="261"/>
      <c r="AO25" s="261"/>
      <c r="AP25" s="260" t="s">
        <v>9</v>
      </c>
      <c r="AQ25" s="260"/>
      <c r="AR25" s="260"/>
      <c r="AS25" s="66"/>
      <c r="AT25" s="66"/>
      <c r="AU25" s="66"/>
      <c r="AV25" s="66"/>
      <c r="AW25" s="66"/>
      <c r="AX25" s="66"/>
      <c r="AY25" s="66"/>
      <c r="AZ25" s="66"/>
      <c r="BA25" s="66"/>
      <c r="BB25" s="66"/>
      <c r="BC25" s="66"/>
      <c r="BD25" s="66"/>
      <c r="BE25" s="66"/>
      <c r="BF25" s="66"/>
      <c r="BG25" s="66"/>
      <c r="BH25" s="66"/>
      <c r="BI25" s="66"/>
      <c r="BJ25" s="66"/>
    </row>
    <row r="26" spans="1:77" ht="20.25" customHeight="1">
      <c r="B26" s="66"/>
      <c r="C26" s="66"/>
      <c r="D26" s="66"/>
      <c r="E26" s="66"/>
      <c r="F26" s="66"/>
      <c r="G26" s="66"/>
      <c r="H26" s="66"/>
      <c r="I26" s="66"/>
      <c r="J26" s="66"/>
      <c r="K26" s="66"/>
      <c r="L26" s="66"/>
      <c r="M26" s="66"/>
      <c r="N26" s="66"/>
      <c r="O26" s="66"/>
      <c r="P26" s="66"/>
      <c r="Q26" s="66"/>
      <c r="R26" s="66"/>
      <c r="S26" s="66"/>
      <c r="T26" s="258"/>
      <c r="U26" s="258"/>
      <c r="V26" s="258"/>
      <c r="W26" s="258"/>
      <c r="X26" s="259"/>
      <c r="Y26" s="259"/>
      <c r="Z26" s="259"/>
      <c r="AA26" s="259"/>
      <c r="AB26" s="260"/>
      <c r="AC26" s="260"/>
      <c r="AD26" s="260"/>
      <c r="AE26" s="261"/>
      <c r="AF26" s="261"/>
      <c r="AG26" s="261"/>
      <c r="AH26" s="261"/>
      <c r="AI26" s="260"/>
      <c r="AJ26" s="260"/>
      <c r="AK26" s="260"/>
      <c r="AL26" s="261"/>
      <c r="AM26" s="261"/>
      <c r="AN26" s="261"/>
      <c r="AO26" s="261"/>
      <c r="AP26" s="260"/>
      <c r="AQ26" s="260"/>
      <c r="AR26" s="260"/>
      <c r="AS26" s="66"/>
      <c r="AT26" s="66"/>
      <c r="AU26" s="66"/>
      <c r="AV26" s="66"/>
      <c r="AW26" s="66"/>
      <c r="AX26" s="66"/>
      <c r="AY26" s="66"/>
      <c r="AZ26" s="66"/>
      <c r="BA26" s="66"/>
      <c r="BB26" s="66"/>
      <c r="BC26" s="66"/>
      <c r="BD26" s="66"/>
      <c r="BE26" s="66"/>
      <c r="BF26" s="66"/>
      <c r="BG26" s="66"/>
      <c r="BH26" s="66"/>
      <c r="BI26" s="66"/>
      <c r="BJ26" s="66"/>
    </row>
    <row r="27" spans="1:77" ht="20.25" customHeight="1"/>
    <row r="28" spans="1:77" ht="20.25" customHeight="1"/>
    <row r="29" spans="1:77" ht="20.25" customHeight="1">
      <c r="A29" s="66"/>
      <c r="B29" s="66"/>
      <c r="C29" s="66"/>
      <c r="D29" s="66"/>
      <c r="E29" s="66"/>
      <c r="F29" s="66"/>
      <c r="G29" s="66"/>
      <c r="H29" s="66"/>
      <c r="I29" s="66"/>
      <c r="J29" s="66"/>
      <c r="K29" s="66"/>
      <c r="L29" s="66"/>
      <c r="M29" s="66"/>
      <c r="N29" s="66"/>
      <c r="O29" s="66"/>
      <c r="P29" s="66"/>
      <c r="Q29" s="66"/>
      <c r="R29" s="66"/>
      <c r="S29" s="66"/>
      <c r="T29" s="94"/>
      <c r="U29" s="94"/>
      <c r="V29" s="94"/>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row>
    <row r="30" spans="1:77" ht="20.25" customHeight="1">
      <c r="A30" s="95" t="s">
        <v>198</v>
      </c>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row>
    <row r="31" spans="1:77" ht="20.25" customHeight="1">
      <c r="A31" s="66"/>
      <c r="B31" s="66"/>
      <c r="C31" s="66"/>
      <c r="D31" s="66"/>
      <c r="E31" s="66"/>
      <c r="F31" s="66"/>
      <c r="G31" s="66"/>
      <c r="H31" s="66"/>
      <c r="I31" s="66"/>
      <c r="J31" s="66"/>
      <c r="K31" s="66"/>
      <c r="L31" s="66"/>
      <c r="M31" s="66"/>
      <c r="N31" s="66"/>
      <c r="O31" s="66"/>
      <c r="P31" s="66"/>
      <c r="Q31" s="66"/>
      <c r="R31" s="251"/>
      <c r="S31" s="251"/>
      <c r="T31" s="251"/>
      <c r="U31" s="251"/>
      <c r="V31" s="251"/>
      <c r="W31" s="251"/>
      <c r="X31" s="251"/>
      <c r="Y31" s="251"/>
      <c r="Z31" s="251"/>
      <c r="AA31" s="251"/>
      <c r="AB31" s="251"/>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66"/>
      <c r="BT31" s="66"/>
      <c r="BU31" s="66"/>
      <c r="BV31" s="66"/>
      <c r="BW31" s="66"/>
      <c r="BX31" s="66"/>
      <c r="BY31" s="66"/>
    </row>
    <row r="32" spans="1:77" ht="20.25" customHeight="1">
      <c r="A32" s="66"/>
      <c r="B32" s="66"/>
      <c r="C32" s="66"/>
      <c r="D32" s="66"/>
      <c r="E32" s="66"/>
      <c r="F32" s="66"/>
      <c r="G32" s="66"/>
      <c r="H32" s="66"/>
      <c r="I32" s="66"/>
      <c r="J32" s="66"/>
      <c r="K32" s="66"/>
      <c r="L32" s="66"/>
      <c r="M32" s="66"/>
      <c r="N32" s="66"/>
      <c r="O32" s="66"/>
      <c r="P32" s="66"/>
      <c r="Q32" s="66"/>
      <c r="R32" s="66"/>
      <c r="S32" s="66"/>
      <c r="T32" s="66"/>
      <c r="U32" s="96"/>
      <c r="V32" s="96"/>
      <c r="W32" s="96"/>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S32" s="66"/>
      <c r="BT32" s="66"/>
      <c r="BU32" s="66"/>
      <c r="BV32" s="66"/>
      <c r="BW32" s="66"/>
      <c r="BX32" s="66"/>
      <c r="BY32" s="66"/>
    </row>
  </sheetData>
  <sheetProtection algorithmName="SHA-512" hashValue="h1COqKFAftOw9ApSJrxp0B3iWHDW8HTyqivi0ZPiLZt6IeU8/4zh6LY+V+GkbXKRE8FNvoaP2/GoPG3RMvKvcQ==" saltValue="Q8RR6c+xp3Iu6UuhEBfq3A==" spinCount="100000" sheet="1" objects="1" scenarios="1" selectLockedCells="1"/>
  <mergeCells count="74">
    <mergeCell ref="C9:H10"/>
    <mergeCell ref="M9:AI10"/>
    <mergeCell ref="AJ9:AQ10"/>
    <mergeCell ref="B1:AT2"/>
    <mergeCell ref="B3:AT4"/>
    <mergeCell ref="B6:AT6"/>
    <mergeCell ref="C7:H8"/>
    <mergeCell ref="K7:AF8"/>
    <mergeCell ref="AI7:AS7"/>
    <mergeCell ref="AI8:AS8"/>
    <mergeCell ref="AE11:AG11"/>
    <mergeCell ref="AH11:AJ11"/>
    <mergeCell ref="AK11:AQ11"/>
    <mergeCell ref="AR11:AS11"/>
    <mergeCell ref="J12:S12"/>
    <mergeCell ref="T12:V12"/>
    <mergeCell ref="W12:Z12"/>
    <mergeCell ref="AA12:AB12"/>
    <mergeCell ref="AC12:AD12"/>
    <mergeCell ref="AE12:AG12"/>
    <mergeCell ref="J11:S11"/>
    <mergeCell ref="T11:V11"/>
    <mergeCell ref="W11:Z11"/>
    <mergeCell ref="AA11:AB11"/>
    <mergeCell ref="AC11:AD11"/>
    <mergeCell ref="AH12:AJ12"/>
    <mergeCell ref="AK12:AQ12"/>
    <mergeCell ref="AR12:AS12"/>
    <mergeCell ref="B13:I14"/>
    <mergeCell ref="J13:S13"/>
    <mergeCell ref="T13:V13"/>
    <mergeCell ref="W13:Z13"/>
    <mergeCell ref="AA13:AB13"/>
    <mergeCell ref="AC13:AD13"/>
    <mergeCell ref="AE13:AG13"/>
    <mergeCell ref="B11:I12"/>
    <mergeCell ref="AH13:AJ13"/>
    <mergeCell ref="AK13:AQ13"/>
    <mergeCell ref="AR13:AS13"/>
    <mergeCell ref="J14:S14"/>
    <mergeCell ref="T14:V14"/>
    <mergeCell ref="W14:Z14"/>
    <mergeCell ref="AK14:AQ14"/>
    <mergeCell ref="AR14:AS14"/>
    <mergeCell ref="B15:I16"/>
    <mergeCell ref="J15:S16"/>
    <mergeCell ref="T15:V16"/>
    <mergeCell ref="W15:Z16"/>
    <mergeCell ref="AA15:AB16"/>
    <mergeCell ref="AC15:AD16"/>
    <mergeCell ref="AE15:AG16"/>
    <mergeCell ref="AH15:AJ16"/>
    <mergeCell ref="AK15:AQ16"/>
    <mergeCell ref="AR15:AS16"/>
    <mergeCell ref="AA14:AB14"/>
    <mergeCell ref="AC14:AD14"/>
    <mergeCell ref="AE14:AG14"/>
    <mergeCell ref="AH14:AJ14"/>
    <mergeCell ref="AQ17:AS18"/>
    <mergeCell ref="R31:AB31"/>
    <mergeCell ref="X32:AT32"/>
    <mergeCell ref="D22:F23"/>
    <mergeCell ref="G22:V23"/>
    <mergeCell ref="W22:AQ23"/>
    <mergeCell ref="T25:W26"/>
    <mergeCell ref="X25:AA26"/>
    <mergeCell ref="AB25:AD26"/>
    <mergeCell ref="AE25:AH26"/>
    <mergeCell ref="AI25:AK26"/>
    <mergeCell ref="AL25:AO26"/>
    <mergeCell ref="AP25:AR26"/>
    <mergeCell ref="C20:W21"/>
    <mergeCell ref="C17:H18"/>
    <mergeCell ref="W17:AP18"/>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説明 </vt:lpstr>
      <vt:lpstr>入力①</vt:lpstr>
      <vt:lpstr>入力②</vt:lpstr>
      <vt:lpstr>印刷①</vt:lpstr>
      <vt:lpstr>印刷②</vt:lpstr>
      <vt:lpstr>情報処理①</vt:lpstr>
      <vt:lpstr>情報処理②</vt:lpstr>
      <vt:lpstr>納入書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関東学生バドミントン連盟;石橋 太陽</dc:creator>
  <cp:lastModifiedBy>hikari</cp:lastModifiedBy>
  <cp:lastPrinted>2016-07-09T14:55:37Z</cp:lastPrinted>
  <dcterms:created xsi:type="dcterms:W3CDTF">2010-01-31T08:46:08Z</dcterms:created>
  <dcterms:modified xsi:type="dcterms:W3CDTF">2016-07-09T14:55:46Z</dcterms:modified>
</cp:coreProperties>
</file>